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7" i="1"/>
  <c r="C96"/>
  <c r="B96"/>
  <c r="C89"/>
  <c r="B73"/>
  <c r="B89" s="1"/>
  <c r="B63"/>
  <c r="C27"/>
  <c r="C63" s="1"/>
  <c r="C98" s="1"/>
  <c r="C7"/>
  <c r="B10"/>
  <c r="C10"/>
  <c r="B98" l="1"/>
  <c r="C100" s="1"/>
</calcChain>
</file>

<file path=xl/comments1.xml><?xml version="1.0" encoding="utf-8"?>
<comments xmlns="http://schemas.openxmlformats.org/spreadsheetml/2006/main">
  <authors>
    <author>Ozerova Natalya</author>
  </authors>
  <commentList>
    <comment ref="C114" authorId="0">
      <text>
        <r>
          <rPr>
            <b/>
            <sz val="9"/>
            <color indexed="81"/>
            <rFont val="Tahoma"/>
            <family val="2"/>
            <charset val="204"/>
          </rPr>
          <t>Ozerova Natalya:</t>
        </r>
        <r>
          <rPr>
            <sz val="9"/>
            <color indexed="81"/>
            <rFont val="Tahoma"/>
            <family val="2"/>
            <charset val="204"/>
          </rPr>
          <t xml:space="preserve">
50 Евро</t>
        </r>
      </text>
    </comment>
  </commentList>
</comments>
</file>

<file path=xl/sharedStrings.xml><?xml version="1.0" encoding="utf-8"?>
<sst xmlns="http://schemas.openxmlformats.org/spreadsheetml/2006/main" count="124" uniqueCount="99">
  <si>
    <t>Финансы Стеша</t>
  </si>
  <si>
    <t>когда</t>
  </si>
  <si>
    <t>приход</t>
  </si>
  <si>
    <t>расход</t>
  </si>
  <si>
    <t>Комменты</t>
  </si>
  <si>
    <t>лекарства (трококсил)</t>
  </si>
  <si>
    <t>добрые люди в очереди в "Беланте"</t>
  </si>
  <si>
    <t>стационар</t>
  </si>
  <si>
    <t>итого апрель 2014</t>
  </si>
  <si>
    <t>передержка  с 28 апр по 12 мая</t>
  </si>
  <si>
    <t>корм Royal Canin</t>
  </si>
  <si>
    <t>Елена Epogeya (май)</t>
  </si>
  <si>
    <t>капельницы, анализы, стационар</t>
  </si>
  <si>
    <t>уколы</t>
  </si>
  <si>
    <t>зоотакси в клинику и обратно (без чека)</t>
  </si>
  <si>
    <t>анна1981 (май+разово)</t>
  </si>
  <si>
    <t>Анна icqjcnet (май)</t>
  </si>
  <si>
    <t>лекарства</t>
  </si>
  <si>
    <t>вет.услуги в клинике</t>
  </si>
  <si>
    <t>консервы</t>
  </si>
  <si>
    <t>Виктория Vitji</t>
  </si>
  <si>
    <t>Светлана Ворушилова</t>
  </si>
  <si>
    <t>прием врача_рентген, УЗИ</t>
  </si>
  <si>
    <t>капельницы</t>
  </si>
  <si>
    <t>Елена ALEXS61</t>
  </si>
  <si>
    <t>Виктория Vikki (май)</t>
  </si>
  <si>
    <t>Ника Dominika (май)</t>
  </si>
  <si>
    <t>Екатерина StarLight</t>
  </si>
  <si>
    <t>зоотакси - поездка к онкологу в институт им.Герцена (без чека)</t>
  </si>
  <si>
    <t>консультация онколога в институте им.Герцена, УЗИ</t>
  </si>
  <si>
    <t>Олег Костылев</t>
  </si>
  <si>
    <t>итого май 2014</t>
  </si>
  <si>
    <t>Всего</t>
  </si>
  <si>
    <t>баланс на</t>
  </si>
  <si>
    <t>постоянные фин.кураторы:</t>
  </si>
  <si>
    <t>последний месяц оплаты</t>
  </si>
  <si>
    <t>Анна anna1981</t>
  </si>
  <si>
    <t>май</t>
  </si>
  <si>
    <t xml:space="preserve">Анна icqjcnet </t>
  </si>
  <si>
    <t>Елена Epogenya</t>
  </si>
  <si>
    <t>Светлана Ханова</t>
  </si>
  <si>
    <t>Ника Dominika</t>
  </si>
  <si>
    <t>Ольга Белова</t>
  </si>
  <si>
    <t>Виктория Vikki</t>
  </si>
  <si>
    <t>ИТОГО:</t>
  </si>
  <si>
    <t>в месяц </t>
  </si>
  <si>
    <t>Стеша - операция - компенсировали из общей кассы</t>
  </si>
  <si>
    <t>передержка с 17 по 27 апр</t>
  </si>
  <si>
    <t>Марина тетрис</t>
  </si>
  <si>
    <t>аленка к</t>
  </si>
  <si>
    <t>Екатерина Kat77</t>
  </si>
  <si>
    <t>Светлана Ханова (май + разово)</t>
  </si>
  <si>
    <t>Нина Владимировна (Radyхин) - на телефон</t>
  </si>
  <si>
    <t>1000руб за май + 2050руб из темы Милы</t>
  </si>
  <si>
    <t>Алла555 (май)</t>
  </si>
  <si>
    <t>Наталья Tasha3</t>
  </si>
  <si>
    <t>Светлана и Анна Аник1901 (июнь)</t>
  </si>
  <si>
    <t>zon2008zon</t>
  </si>
  <si>
    <t>Юлия 1 (наличными Олесе sleepwalker)</t>
  </si>
  <si>
    <t>50 Евро от Марии Осиповой (май)</t>
  </si>
  <si>
    <t>Елена Epogeya (июнь)</t>
  </si>
  <si>
    <t>анна1981 (июнь)</t>
  </si>
  <si>
    <t>Виктория Vikki (июнь)</t>
  </si>
  <si>
    <t>Виктория VIENTRE</t>
  </si>
  <si>
    <t>аноним</t>
  </si>
  <si>
    <t>Ольга</t>
  </si>
  <si>
    <t>передержка  за июнь</t>
  </si>
  <si>
    <t>Ольга Белова (июнь+разово)</t>
  </si>
  <si>
    <t>Светлана Ханова (июнь)</t>
  </si>
  <si>
    <t>Ника Dominika (июнь)</t>
  </si>
  <si>
    <t>трококсил (июнь-июль)</t>
  </si>
  <si>
    <t>50 Евро от Марии Осиповой (июнь)</t>
  </si>
  <si>
    <t>Эвелина Evelyn (июнь)</t>
  </si>
  <si>
    <t>консультация онколога в институте им.Герцена, УЗИ, рентген, анализы</t>
  </si>
  <si>
    <t>Алла555 (июнь)</t>
  </si>
  <si>
    <t>итого июнь 2014</t>
  </si>
  <si>
    <t>июнь</t>
  </si>
  <si>
    <t>Алла Alla555</t>
  </si>
  <si>
    <t>Елена Jozejoze</t>
  </si>
  <si>
    <t>Светлана и Анна Аник1901</t>
  </si>
  <si>
    <t>Мария Осипова</t>
  </si>
  <si>
    <t>Эвелина Evelyn</t>
  </si>
  <si>
    <t>Елена Jozejoze (июнь)</t>
  </si>
  <si>
    <t>на КИВИ с телефона 8-916-508-76-17</t>
  </si>
  <si>
    <t>с общего КИВИ</t>
  </si>
  <si>
    <t>Светлана и Анна Аник1901 (июль)</t>
  </si>
  <si>
    <t>Ольга Белова (июль)</t>
  </si>
  <si>
    <t>консультация Ягникова:прием, рентген, ОКА. Б/Х, онкомаркеры</t>
  </si>
  <si>
    <t>лекарства :превикокс</t>
  </si>
  <si>
    <t>Елена Jozejoze (июль)</t>
  </si>
  <si>
    <t>Елена Epogeya (июль)</t>
  </si>
  <si>
    <t>передержка за июль</t>
  </si>
  <si>
    <t>консультация по анализам у Ягникова</t>
  </si>
  <si>
    <t>Аня annaadamia (июль)</t>
  </si>
  <si>
    <t>Алла555 (июль)</t>
  </si>
  <si>
    <t>Ольчик13</t>
  </si>
  <si>
    <t>Ника Dominika (июль)</t>
  </si>
  <si>
    <t>итого июль 2014</t>
  </si>
  <si>
    <t>июль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</si>
</sst>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10"/>
      <color indexed="10"/>
      <name val="Arial Cyr"/>
      <charset val="204"/>
    </font>
    <font>
      <sz val="10"/>
      <name val="Arial"/>
      <family val="2"/>
      <charset val="204"/>
    </font>
    <font>
      <b/>
      <sz val="11"/>
      <color indexed="1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80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0" borderId="4" xfId="0" applyNumberFormat="1" applyBorder="1"/>
    <xf numFmtId="3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14" fontId="0" fillId="0" borderId="4" xfId="0" applyNumberFormat="1" applyFill="1" applyBorder="1"/>
    <xf numFmtId="3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4" fontId="0" fillId="0" borderId="7" xfId="0" applyNumberFormat="1" applyBorder="1"/>
    <xf numFmtId="3" fontId="4" fillId="0" borderId="7" xfId="0" applyNumberFormat="1" applyFont="1" applyFill="1" applyBorder="1" applyAlignment="1">
      <alignment horizontal="center"/>
    </xf>
    <xf numFmtId="14" fontId="0" fillId="0" borderId="5" xfId="0" applyNumberFormat="1" applyBorder="1"/>
    <xf numFmtId="14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wrapText="1"/>
    </xf>
    <xf numFmtId="14" fontId="0" fillId="0" borderId="8" xfId="0" applyNumberForma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0" fontId="0" fillId="2" borderId="3" xfId="0" applyFill="1" applyBorder="1"/>
    <xf numFmtId="14" fontId="0" fillId="0" borderId="9" xfId="0" applyNumberForma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0" fontId="0" fillId="0" borderId="5" xfId="0" applyFill="1" applyBorder="1" applyAlignment="1">
      <alignment wrapText="1"/>
    </xf>
    <xf numFmtId="3" fontId="4" fillId="0" borderId="11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0" fontId="0" fillId="0" borderId="0" xfId="0" applyFill="1"/>
    <xf numFmtId="1" fontId="4" fillId="0" borderId="5" xfId="0" applyNumberFormat="1" applyFont="1" applyBorder="1" applyAlignment="1">
      <alignment horizontal="left"/>
    </xf>
    <xf numFmtId="0" fontId="3" fillId="2" borderId="13" xfId="0" applyFont="1" applyFill="1" applyBorder="1" applyAlignment="1">
      <alignment horizontal="right"/>
    </xf>
    <xf numFmtId="3" fontId="3" fillId="2" borderId="14" xfId="0" applyNumberFormat="1" applyFont="1" applyFill="1" applyBorder="1" applyAlignment="1">
      <alignment horizontal="center"/>
    </xf>
    <xf numFmtId="0" fontId="0" fillId="2" borderId="15" xfId="0" applyFill="1" applyBorder="1"/>
    <xf numFmtId="0" fontId="6" fillId="0" borderId="0" xfId="0" applyFont="1"/>
    <xf numFmtId="4" fontId="8" fillId="0" borderId="0" xfId="0" applyNumberFormat="1" applyFont="1"/>
    <xf numFmtId="0" fontId="0" fillId="0" borderId="2" xfId="0" applyBorder="1" applyAlignment="1">
      <alignment horizontal="center"/>
    </xf>
    <xf numFmtId="0" fontId="10" fillId="0" borderId="3" xfId="0" applyFont="1" applyBorder="1"/>
    <xf numFmtId="3" fontId="10" fillId="0" borderId="5" xfId="0" applyNumberFormat="1" applyFont="1" applyBorder="1" applyAlignment="1">
      <alignment horizontal="center"/>
    </xf>
    <xf numFmtId="0" fontId="0" fillId="0" borderId="23" xfId="0" applyBorder="1"/>
    <xf numFmtId="3" fontId="10" fillId="0" borderId="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0" fillId="0" borderId="26" xfId="0" applyBorder="1"/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0" fillId="2" borderId="3" xfId="0" applyFill="1" applyBorder="1" applyAlignment="1">
      <alignment wrapText="1"/>
    </xf>
    <xf numFmtId="0" fontId="5" fillId="0" borderId="6" xfId="0" applyFont="1" applyBorder="1" applyAlignment="1">
      <alignment horizontal="left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5" fillId="0" borderId="24" xfId="0" applyFont="1" applyFill="1" applyBorder="1" applyAlignment="1"/>
    <xf numFmtId="0" fontId="5" fillId="0" borderId="28" xfId="0" applyFont="1" applyFill="1" applyBorder="1" applyAlignment="1"/>
    <xf numFmtId="0" fontId="5" fillId="0" borderId="29" xfId="0" applyFont="1" applyFill="1" applyBorder="1" applyAlignment="1"/>
    <xf numFmtId="0" fontId="0" fillId="0" borderId="29" xfId="0" applyFill="1" applyBorder="1" applyAlignment="1">
      <alignment wrapText="1"/>
    </xf>
    <xf numFmtId="0" fontId="8" fillId="0" borderId="0" xfId="2" applyFont="1" applyAlignment="1">
      <alignment horizontal="right"/>
    </xf>
    <xf numFmtId="14" fontId="8" fillId="0" borderId="0" xfId="2" applyNumberFormat="1" applyFont="1" applyAlignment="1">
      <alignment horizontal="center"/>
    </xf>
    <xf numFmtId="0" fontId="5" fillId="0" borderId="24" xfId="2" applyFont="1" applyBorder="1" applyAlignment="1">
      <alignment horizontal="left"/>
    </xf>
    <xf numFmtId="0" fontId="5" fillId="0" borderId="10" xfId="2" applyFont="1" applyBorder="1" applyAlignment="1">
      <alignment horizontal="left"/>
    </xf>
    <xf numFmtId="3" fontId="10" fillId="0" borderId="7" xfId="0" applyNumberFormat="1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21" xfId="2" applyFont="1" applyBorder="1" applyAlignment="1">
      <alignment horizontal="left"/>
    </xf>
    <xf numFmtId="0" fontId="5" fillId="0" borderId="22" xfId="2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7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3" fontId="4" fillId="0" borderId="5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3" fontId="4" fillId="0" borderId="6" xfId="2" applyNumberFormat="1" applyFont="1" applyFill="1" applyBorder="1" applyAlignment="1">
      <alignment horizontal="center"/>
    </xf>
    <xf numFmtId="0" fontId="0" fillId="0" borderId="6" xfId="2" applyFont="1" applyFill="1" applyBorder="1" applyAlignment="1"/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7"/>
  <sheetViews>
    <sheetView tabSelected="1" workbookViewId="0">
      <selection activeCell="I103" sqref="I103"/>
    </sheetView>
  </sheetViews>
  <sheetFormatPr defaultRowHeight="15"/>
  <cols>
    <col min="1" max="1" width="18.42578125" customWidth="1"/>
    <col min="2" max="2" width="11.28515625" bestFit="1" customWidth="1"/>
    <col min="3" max="3" width="11.85546875" customWidth="1"/>
    <col min="4" max="4" width="46" customWidth="1"/>
    <col min="5" max="5" width="13.7109375" bestFit="1" customWidth="1"/>
  </cols>
  <sheetData>
    <row r="1" spans="1:4" ht="18.75">
      <c r="A1" s="1" t="s">
        <v>0</v>
      </c>
    </row>
    <row r="2" spans="1:4" ht="15.75" thickBot="1">
      <c r="A2" s="2"/>
    </row>
    <row r="3" spans="1:4" ht="15.75" thickBot="1">
      <c r="A3" s="3" t="s">
        <v>1</v>
      </c>
      <c r="B3" s="4" t="s">
        <v>2</v>
      </c>
      <c r="C3" s="4" t="s">
        <v>3</v>
      </c>
      <c r="D3" s="5" t="s">
        <v>4</v>
      </c>
    </row>
    <row r="4" spans="1:4">
      <c r="A4" s="12">
        <v>41725</v>
      </c>
      <c r="B4" s="13"/>
      <c r="C4" s="13">
        <v>825</v>
      </c>
      <c r="D4" s="44" t="s">
        <v>5</v>
      </c>
    </row>
    <row r="5" spans="1:4">
      <c r="A5" s="6">
        <v>41734</v>
      </c>
      <c r="B5" s="7">
        <v>2000</v>
      </c>
      <c r="C5" s="7"/>
      <c r="D5" s="45" t="s">
        <v>6</v>
      </c>
    </row>
    <row r="6" spans="1:4" ht="26.25">
      <c r="A6" s="9">
        <v>41740</v>
      </c>
      <c r="B6" s="7">
        <v>10095</v>
      </c>
      <c r="C6" s="7">
        <v>10095</v>
      </c>
      <c r="D6" s="8" t="s">
        <v>46</v>
      </c>
    </row>
    <row r="7" spans="1:4">
      <c r="A7" s="14">
        <v>41740</v>
      </c>
      <c r="B7" s="10"/>
      <c r="C7" s="10">
        <f>5000+9595+6000</f>
        <v>20595</v>
      </c>
      <c r="D7" s="8" t="s">
        <v>7</v>
      </c>
    </row>
    <row r="8" spans="1:4">
      <c r="A8" s="15">
        <v>41756</v>
      </c>
      <c r="B8" s="11"/>
      <c r="C8" s="10">
        <v>3300</v>
      </c>
      <c r="D8" s="16" t="s">
        <v>47</v>
      </c>
    </row>
    <row r="9" spans="1:4" ht="15.75" thickBot="1">
      <c r="A9" s="17"/>
      <c r="B9" s="13"/>
      <c r="C9" s="13"/>
      <c r="D9" s="16"/>
    </row>
    <row r="10" spans="1:4" ht="15.75" thickBot="1">
      <c r="A10" s="18" t="s">
        <v>8</v>
      </c>
      <c r="B10" s="19">
        <f>SUM(B4:B9)</f>
        <v>12095</v>
      </c>
      <c r="C10" s="20">
        <f>SUM(C4:C9)</f>
        <v>34815</v>
      </c>
      <c r="D10" s="46"/>
    </row>
    <row r="11" spans="1:4">
      <c r="A11" s="15">
        <v>41760</v>
      </c>
      <c r="B11" s="11"/>
      <c r="C11" s="10">
        <v>3000</v>
      </c>
      <c r="D11" s="16" t="s">
        <v>9</v>
      </c>
    </row>
    <row r="12" spans="1:4">
      <c r="A12" s="22">
        <v>41760</v>
      </c>
      <c r="B12" s="11"/>
      <c r="C12" s="10">
        <v>3240</v>
      </c>
      <c r="D12" s="16" t="s">
        <v>10</v>
      </c>
    </row>
    <row r="13" spans="1:4">
      <c r="A13" s="23">
        <v>41766</v>
      </c>
      <c r="B13" s="10">
        <v>1000</v>
      </c>
      <c r="C13" s="10"/>
      <c r="D13" s="24" t="s">
        <v>11</v>
      </c>
    </row>
    <row r="14" spans="1:4">
      <c r="A14" s="23">
        <v>41766</v>
      </c>
      <c r="B14" s="10"/>
      <c r="C14" s="25">
        <v>825</v>
      </c>
      <c r="D14" s="47" t="s">
        <v>5</v>
      </c>
    </row>
    <row r="15" spans="1:4">
      <c r="A15" s="23">
        <v>41767</v>
      </c>
      <c r="B15" s="10"/>
      <c r="C15" s="10">
        <v>4010</v>
      </c>
      <c r="D15" s="24" t="s">
        <v>12</v>
      </c>
    </row>
    <row r="16" spans="1:4">
      <c r="A16" s="23">
        <v>41768</v>
      </c>
      <c r="B16" s="10"/>
      <c r="C16" s="10">
        <v>360</v>
      </c>
      <c r="D16" s="24" t="s">
        <v>13</v>
      </c>
    </row>
    <row r="17" spans="1:4">
      <c r="A17" s="23">
        <v>41768</v>
      </c>
      <c r="B17" s="10"/>
      <c r="C17" s="10">
        <v>1600</v>
      </c>
      <c r="D17" s="24" t="s">
        <v>14</v>
      </c>
    </row>
    <row r="18" spans="1:4">
      <c r="A18" s="23">
        <v>41768</v>
      </c>
      <c r="B18" s="10">
        <v>1000</v>
      </c>
      <c r="C18" s="10"/>
      <c r="D18" s="24" t="s">
        <v>15</v>
      </c>
    </row>
    <row r="19" spans="1:4">
      <c r="A19" s="23">
        <v>41768</v>
      </c>
      <c r="B19" s="10">
        <v>1000</v>
      </c>
      <c r="C19" s="26"/>
      <c r="D19" s="24" t="s">
        <v>16</v>
      </c>
    </row>
    <row r="20" spans="1:4">
      <c r="A20" s="23">
        <v>41768</v>
      </c>
      <c r="B20" s="10"/>
      <c r="C20" s="25">
        <v>141</v>
      </c>
      <c r="D20" s="16" t="s">
        <v>17</v>
      </c>
    </row>
    <row r="21" spans="1:4">
      <c r="A21" s="23">
        <v>41770</v>
      </c>
      <c r="B21" s="10"/>
      <c r="C21" s="25">
        <v>800</v>
      </c>
      <c r="D21" s="16" t="s">
        <v>18</v>
      </c>
    </row>
    <row r="22" spans="1:4">
      <c r="A22" s="23">
        <v>41771</v>
      </c>
      <c r="B22" s="10"/>
      <c r="C22" s="25">
        <v>151.19999999999999</v>
      </c>
      <c r="D22" s="16" t="s">
        <v>19</v>
      </c>
    </row>
    <row r="23" spans="1:4">
      <c r="A23" s="23">
        <v>41772</v>
      </c>
      <c r="B23" s="10">
        <v>2000</v>
      </c>
      <c r="C23" s="10"/>
      <c r="D23" s="16" t="s">
        <v>20</v>
      </c>
    </row>
    <row r="24" spans="1:4">
      <c r="A24" s="22">
        <v>41772</v>
      </c>
      <c r="B24" s="11">
        <v>3000</v>
      </c>
      <c r="C24" s="11"/>
      <c r="D24" s="16" t="s">
        <v>21</v>
      </c>
    </row>
    <row r="25" spans="1:4">
      <c r="A25" s="22">
        <v>41772</v>
      </c>
      <c r="B25" s="11"/>
      <c r="C25" s="11">
        <v>1170</v>
      </c>
      <c r="D25" s="16" t="s">
        <v>22</v>
      </c>
    </row>
    <row r="26" spans="1:4">
      <c r="A26" s="22">
        <v>41772</v>
      </c>
      <c r="B26" s="11"/>
      <c r="C26" s="11">
        <v>1450</v>
      </c>
      <c r="D26" s="16" t="s">
        <v>23</v>
      </c>
    </row>
    <row r="27" spans="1:4">
      <c r="A27" s="22">
        <v>41772</v>
      </c>
      <c r="B27" s="11"/>
      <c r="C27" s="11">
        <f>490+826.27+200</f>
        <v>1516.27</v>
      </c>
      <c r="D27" s="16" t="s">
        <v>17</v>
      </c>
    </row>
    <row r="28" spans="1:4">
      <c r="A28" s="22">
        <v>41772</v>
      </c>
      <c r="B28" s="11"/>
      <c r="C28" s="11">
        <v>1355</v>
      </c>
      <c r="D28" s="16" t="s">
        <v>19</v>
      </c>
    </row>
    <row r="29" spans="1:4">
      <c r="A29" s="23">
        <v>41773</v>
      </c>
      <c r="B29" s="10">
        <v>3000</v>
      </c>
      <c r="C29" s="10"/>
      <c r="D29" s="24" t="s">
        <v>24</v>
      </c>
    </row>
    <row r="30" spans="1:4">
      <c r="A30" s="23">
        <v>41773</v>
      </c>
      <c r="B30" s="10">
        <v>500</v>
      </c>
      <c r="C30" s="10"/>
      <c r="D30" s="16" t="s">
        <v>25</v>
      </c>
    </row>
    <row r="31" spans="1:4">
      <c r="A31" s="23">
        <v>41774</v>
      </c>
      <c r="B31" s="10">
        <v>500</v>
      </c>
      <c r="C31" s="10"/>
      <c r="D31" s="16" t="s">
        <v>26</v>
      </c>
    </row>
    <row r="32" spans="1:4">
      <c r="A32" s="23">
        <v>41774</v>
      </c>
      <c r="B32" s="10">
        <v>2000</v>
      </c>
      <c r="C32" s="10"/>
      <c r="D32" s="16" t="s">
        <v>27</v>
      </c>
    </row>
    <row r="33" spans="1:5" ht="30">
      <c r="A33" s="23">
        <v>41774</v>
      </c>
      <c r="B33" s="10"/>
      <c r="C33" s="10">
        <v>2000</v>
      </c>
      <c r="D33" s="24" t="s">
        <v>28</v>
      </c>
    </row>
    <row r="34" spans="1:5" ht="30">
      <c r="A34" s="23">
        <v>41774</v>
      </c>
      <c r="B34" s="10"/>
      <c r="C34" s="10">
        <v>2930</v>
      </c>
      <c r="D34" s="24" t="s">
        <v>29</v>
      </c>
    </row>
    <row r="35" spans="1:5">
      <c r="A35" s="23">
        <v>41774</v>
      </c>
      <c r="B35" s="10"/>
      <c r="C35" s="10">
        <v>763.6</v>
      </c>
      <c r="D35" s="16" t="s">
        <v>17</v>
      </c>
    </row>
    <row r="36" spans="1:5">
      <c r="A36" s="23">
        <v>41775</v>
      </c>
      <c r="B36" s="10">
        <v>10100</v>
      </c>
      <c r="C36" s="10"/>
      <c r="D36" s="24" t="s">
        <v>30</v>
      </c>
    </row>
    <row r="37" spans="1:5">
      <c r="A37" s="23">
        <v>41776</v>
      </c>
      <c r="B37" s="10">
        <v>5000</v>
      </c>
      <c r="C37" s="10"/>
      <c r="D37" s="16" t="s">
        <v>48</v>
      </c>
    </row>
    <row r="38" spans="1:5">
      <c r="A38" s="23">
        <v>41776</v>
      </c>
      <c r="B38" s="10">
        <v>500</v>
      </c>
      <c r="C38" s="10"/>
      <c r="D38" s="16" t="s">
        <v>49</v>
      </c>
    </row>
    <row r="39" spans="1:5">
      <c r="A39" s="23">
        <v>41778</v>
      </c>
      <c r="B39" s="10">
        <v>1010</v>
      </c>
      <c r="C39" s="10"/>
      <c r="D39" s="16" t="s">
        <v>50</v>
      </c>
    </row>
    <row r="40" spans="1:5">
      <c r="A40" s="23">
        <v>41778</v>
      </c>
      <c r="B40" s="10">
        <v>3000</v>
      </c>
      <c r="C40" s="10"/>
      <c r="D40" s="16" t="s">
        <v>51</v>
      </c>
      <c r="E40" s="27"/>
    </row>
    <row r="41" spans="1:5">
      <c r="A41" s="23">
        <v>41778</v>
      </c>
      <c r="B41" s="10">
        <v>1000</v>
      </c>
      <c r="C41" s="10"/>
      <c r="D41" s="16" t="s">
        <v>52</v>
      </c>
    </row>
    <row r="42" spans="1:5">
      <c r="A42" s="23">
        <v>41779</v>
      </c>
      <c r="B42" s="10">
        <v>3050</v>
      </c>
      <c r="C42" s="10"/>
      <c r="D42" s="48" t="s">
        <v>53</v>
      </c>
    </row>
    <row r="43" spans="1:5">
      <c r="A43" s="23">
        <v>41779</v>
      </c>
      <c r="B43" s="10">
        <v>1000</v>
      </c>
      <c r="C43" s="10"/>
      <c r="D43" s="48" t="s">
        <v>54</v>
      </c>
    </row>
    <row r="44" spans="1:5" ht="30">
      <c r="A44" s="23">
        <v>41781</v>
      </c>
      <c r="B44" s="10"/>
      <c r="C44" s="10">
        <v>4050</v>
      </c>
      <c r="D44" s="24" t="s">
        <v>29</v>
      </c>
    </row>
    <row r="45" spans="1:5" ht="30">
      <c r="A45" s="23">
        <v>41781</v>
      </c>
      <c r="B45" s="10"/>
      <c r="C45" s="10">
        <v>2400</v>
      </c>
      <c r="D45" s="24" t="s">
        <v>28</v>
      </c>
    </row>
    <row r="46" spans="1:5">
      <c r="A46" s="23">
        <v>41781</v>
      </c>
      <c r="B46" s="10"/>
      <c r="C46" s="10">
        <v>406</v>
      </c>
      <c r="D46" s="48" t="s">
        <v>17</v>
      </c>
    </row>
    <row r="47" spans="1:5">
      <c r="A47" s="23">
        <v>41781</v>
      </c>
      <c r="B47" s="10">
        <v>1000</v>
      </c>
      <c r="C47" s="10"/>
      <c r="D47" s="48" t="s">
        <v>82</v>
      </c>
    </row>
    <row r="48" spans="1:5">
      <c r="A48" s="23">
        <v>41781</v>
      </c>
      <c r="B48" s="10">
        <v>1000</v>
      </c>
      <c r="C48" s="10"/>
      <c r="D48" s="49" t="s">
        <v>55</v>
      </c>
    </row>
    <row r="49" spans="1:4">
      <c r="A49" s="23">
        <v>41782</v>
      </c>
      <c r="B49" s="10"/>
      <c r="C49" s="10">
        <v>1923.24</v>
      </c>
      <c r="D49" s="48" t="s">
        <v>17</v>
      </c>
    </row>
    <row r="50" spans="1:4">
      <c r="A50" s="23">
        <v>41782</v>
      </c>
      <c r="B50" s="10">
        <v>2000</v>
      </c>
      <c r="C50" s="10"/>
      <c r="D50" s="49" t="s">
        <v>56</v>
      </c>
    </row>
    <row r="51" spans="1:4">
      <c r="A51" s="23">
        <v>41784</v>
      </c>
      <c r="B51" s="10">
        <v>250</v>
      </c>
      <c r="C51" s="10"/>
      <c r="D51" s="49" t="s">
        <v>57</v>
      </c>
    </row>
    <row r="52" spans="1:4">
      <c r="A52" s="23">
        <v>41783</v>
      </c>
      <c r="B52" s="10">
        <v>2000</v>
      </c>
      <c r="C52" s="10"/>
      <c r="D52" s="48" t="s">
        <v>58</v>
      </c>
    </row>
    <row r="53" spans="1:4">
      <c r="A53" s="23">
        <v>41785</v>
      </c>
      <c r="B53" s="10">
        <v>2282</v>
      </c>
      <c r="C53" s="10"/>
      <c r="D53" s="49" t="s">
        <v>59</v>
      </c>
    </row>
    <row r="54" spans="1:4">
      <c r="A54" s="23">
        <v>41786</v>
      </c>
      <c r="B54" s="10">
        <v>1000</v>
      </c>
      <c r="C54" s="10"/>
      <c r="D54" s="24" t="s">
        <v>60</v>
      </c>
    </row>
    <row r="55" spans="1:4">
      <c r="A55" s="23">
        <v>41787</v>
      </c>
      <c r="B55" s="10">
        <v>500</v>
      </c>
      <c r="C55" s="10"/>
      <c r="D55" s="24" t="s">
        <v>61</v>
      </c>
    </row>
    <row r="56" spans="1:4">
      <c r="A56" s="23">
        <v>41787</v>
      </c>
      <c r="B56" s="10">
        <v>500</v>
      </c>
      <c r="C56" s="10"/>
      <c r="D56" s="16" t="s">
        <v>62</v>
      </c>
    </row>
    <row r="57" spans="1:4">
      <c r="A57" s="23">
        <v>41787</v>
      </c>
      <c r="B57" s="10">
        <v>4000</v>
      </c>
      <c r="C57" s="10"/>
      <c r="D57" s="50" t="s">
        <v>63</v>
      </c>
    </row>
    <row r="58" spans="1:4">
      <c r="A58" s="23">
        <v>41787</v>
      </c>
      <c r="B58" s="10">
        <v>2000</v>
      </c>
      <c r="C58" s="10"/>
      <c r="D58" s="51" t="s">
        <v>64</v>
      </c>
    </row>
    <row r="59" spans="1:4">
      <c r="A59" s="23">
        <v>41788</v>
      </c>
      <c r="B59" s="10">
        <v>500</v>
      </c>
      <c r="C59" s="10"/>
      <c r="D59" s="51" t="s">
        <v>65</v>
      </c>
    </row>
    <row r="60" spans="1:4">
      <c r="A60" s="23">
        <v>41788</v>
      </c>
      <c r="B60" s="10"/>
      <c r="C60" s="10">
        <v>8700</v>
      </c>
      <c r="D60" s="52" t="s">
        <v>66</v>
      </c>
    </row>
    <row r="61" spans="1:4">
      <c r="A61" s="23">
        <v>41789</v>
      </c>
      <c r="B61" s="10">
        <v>2000</v>
      </c>
      <c r="C61" s="10"/>
      <c r="D61" s="52" t="s">
        <v>67</v>
      </c>
    </row>
    <row r="62" spans="1:4" ht="15.75" thickBot="1">
      <c r="A62" s="17"/>
      <c r="B62" s="13"/>
      <c r="C62" s="13"/>
      <c r="D62" s="16"/>
    </row>
    <row r="63" spans="1:4" ht="15.75" thickBot="1">
      <c r="A63" s="18" t="s">
        <v>31</v>
      </c>
      <c r="B63" s="19">
        <f>SUM(B11:B62)</f>
        <v>57692</v>
      </c>
      <c r="C63" s="19">
        <f>SUM(C11:C62)</f>
        <v>42791.31</v>
      </c>
      <c r="D63" s="21"/>
    </row>
    <row r="64" spans="1:4">
      <c r="A64" s="23">
        <v>41792</v>
      </c>
      <c r="B64" s="10">
        <v>1000</v>
      </c>
      <c r="C64" s="10"/>
      <c r="D64" s="16" t="s">
        <v>68</v>
      </c>
    </row>
    <row r="65" spans="1:4">
      <c r="A65" s="23">
        <v>41793</v>
      </c>
      <c r="B65" s="10">
        <v>500</v>
      </c>
      <c r="C65" s="10"/>
      <c r="D65" s="16" t="s">
        <v>69</v>
      </c>
    </row>
    <row r="66" spans="1:4">
      <c r="A66" s="23">
        <v>41794</v>
      </c>
      <c r="B66" s="10"/>
      <c r="C66" s="10">
        <v>825</v>
      </c>
      <c r="D66" s="53" t="s">
        <v>70</v>
      </c>
    </row>
    <row r="67" spans="1:4">
      <c r="A67" s="23">
        <v>41794</v>
      </c>
      <c r="B67" s="10">
        <v>2300</v>
      </c>
      <c r="C67" s="10"/>
      <c r="D67" s="49" t="s">
        <v>71</v>
      </c>
    </row>
    <row r="68" spans="1:4">
      <c r="A68" s="23">
        <v>41795</v>
      </c>
      <c r="B68" s="10">
        <v>500</v>
      </c>
      <c r="C68" s="10"/>
      <c r="D68" s="48" t="s">
        <v>72</v>
      </c>
    </row>
    <row r="69" spans="1:4">
      <c r="A69" s="23">
        <v>41796</v>
      </c>
      <c r="B69" s="10"/>
      <c r="C69" s="10">
        <v>1911.15</v>
      </c>
      <c r="D69" s="49" t="s">
        <v>17</v>
      </c>
    </row>
    <row r="70" spans="1:4">
      <c r="A70" s="23">
        <v>41800</v>
      </c>
      <c r="B70" s="10">
        <v>10100</v>
      </c>
      <c r="C70" s="10"/>
      <c r="D70" s="24" t="s">
        <v>30</v>
      </c>
    </row>
    <row r="71" spans="1:4" ht="30">
      <c r="A71" s="23">
        <v>41770</v>
      </c>
      <c r="B71" s="10"/>
      <c r="C71" s="10">
        <v>7428</v>
      </c>
      <c r="D71" s="24" t="s">
        <v>73</v>
      </c>
    </row>
    <row r="72" spans="1:4">
      <c r="A72" s="23">
        <v>41801</v>
      </c>
      <c r="B72" s="10">
        <v>1000</v>
      </c>
      <c r="C72" s="10"/>
      <c r="D72" s="48" t="s">
        <v>74</v>
      </c>
    </row>
    <row r="73" spans="1:4">
      <c r="A73" s="23">
        <v>41806</v>
      </c>
      <c r="B73" s="10">
        <f>2500*0.97</f>
        <v>2425</v>
      </c>
      <c r="C73" s="10"/>
      <c r="D73" s="49" t="s">
        <v>83</v>
      </c>
    </row>
    <row r="74" spans="1:4">
      <c r="A74" s="23">
        <v>41807</v>
      </c>
      <c r="B74" s="10">
        <v>3000</v>
      </c>
      <c r="C74" s="10"/>
      <c r="D74" s="48" t="s">
        <v>24</v>
      </c>
    </row>
    <row r="75" spans="1:4">
      <c r="A75" s="23">
        <v>41809</v>
      </c>
      <c r="B75" s="10">
        <v>200</v>
      </c>
      <c r="C75" s="10"/>
      <c r="D75" s="49" t="s">
        <v>84</v>
      </c>
    </row>
    <row r="76" spans="1:4">
      <c r="A76" s="23">
        <v>41811</v>
      </c>
      <c r="B76" s="10">
        <v>2000</v>
      </c>
      <c r="C76" s="10"/>
      <c r="D76" s="49" t="s">
        <v>85</v>
      </c>
    </row>
    <row r="77" spans="1:4">
      <c r="A77" s="23">
        <v>41811</v>
      </c>
      <c r="B77" s="76">
        <v>1000</v>
      </c>
      <c r="C77" s="76"/>
      <c r="D77" s="77" t="s">
        <v>86</v>
      </c>
    </row>
    <row r="78" spans="1:4">
      <c r="A78" s="22">
        <v>41813</v>
      </c>
      <c r="B78" s="78"/>
      <c r="C78" s="78">
        <v>155.4</v>
      </c>
      <c r="D78" s="77" t="s">
        <v>17</v>
      </c>
    </row>
    <row r="79" spans="1:4">
      <c r="A79" s="22">
        <v>41814</v>
      </c>
      <c r="B79" s="78"/>
      <c r="C79" s="78">
        <v>243.5</v>
      </c>
      <c r="D79" s="77" t="s">
        <v>17</v>
      </c>
    </row>
    <row r="80" spans="1:4" ht="30">
      <c r="A80" s="22">
        <v>41814</v>
      </c>
      <c r="B80" s="78"/>
      <c r="C80" s="78">
        <v>5000</v>
      </c>
      <c r="D80" s="24" t="s">
        <v>87</v>
      </c>
    </row>
    <row r="81" spans="1:4">
      <c r="A81" s="23">
        <v>41814</v>
      </c>
      <c r="B81" s="76"/>
      <c r="C81" s="76">
        <v>910</v>
      </c>
      <c r="D81" s="79" t="s">
        <v>88</v>
      </c>
    </row>
    <row r="82" spans="1:4">
      <c r="A82" s="23">
        <v>41814</v>
      </c>
      <c r="B82" s="76">
        <v>3000</v>
      </c>
      <c r="C82" s="76"/>
      <c r="D82" s="79" t="s">
        <v>21</v>
      </c>
    </row>
    <row r="83" spans="1:4">
      <c r="A83" s="23">
        <v>41816</v>
      </c>
      <c r="B83" s="76">
        <v>1000</v>
      </c>
      <c r="C83" s="76"/>
      <c r="D83" s="48" t="s">
        <v>89</v>
      </c>
    </row>
    <row r="84" spans="1:4">
      <c r="A84" s="23">
        <v>41816</v>
      </c>
      <c r="B84" s="76">
        <v>1000</v>
      </c>
      <c r="C84" s="76"/>
      <c r="D84" s="24" t="s">
        <v>90</v>
      </c>
    </row>
    <row r="85" spans="1:4">
      <c r="A85" s="23">
        <v>41910</v>
      </c>
      <c r="B85" s="76"/>
      <c r="C85" s="76">
        <v>9000</v>
      </c>
      <c r="D85" s="24" t="s">
        <v>91</v>
      </c>
    </row>
    <row r="86" spans="1:4">
      <c r="A86" s="23">
        <v>41818</v>
      </c>
      <c r="B86" s="76"/>
      <c r="C86" s="76">
        <v>600</v>
      </c>
      <c r="D86" s="16" t="s">
        <v>92</v>
      </c>
    </row>
    <row r="87" spans="1:4">
      <c r="A87" s="23">
        <v>41819</v>
      </c>
      <c r="B87" s="76">
        <v>500</v>
      </c>
      <c r="C87" s="76"/>
      <c r="D87" s="77" t="s">
        <v>93</v>
      </c>
    </row>
    <row r="88" spans="1:4" ht="15.75" thickBot="1">
      <c r="A88" s="17"/>
      <c r="B88" s="13"/>
      <c r="C88" s="13"/>
      <c r="D88" s="16"/>
    </row>
    <row r="89" spans="1:4" ht="15.75" thickBot="1">
      <c r="A89" s="18" t="s">
        <v>75</v>
      </c>
      <c r="B89" s="19">
        <f>SUM(B64:B88)</f>
        <v>29525</v>
      </c>
      <c r="C89" s="19">
        <f>SUM(C64:C88)</f>
        <v>26073.05</v>
      </c>
      <c r="D89" s="21"/>
    </row>
    <row r="90" spans="1:4">
      <c r="A90" s="23">
        <v>41821</v>
      </c>
      <c r="B90" s="76">
        <v>1000</v>
      </c>
      <c r="C90" s="76"/>
      <c r="D90" s="48" t="s">
        <v>94</v>
      </c>
    </row>
    <row r="91" spans="1:4">
      <c r="A91" s="23">
        <v>41822</v>
      </c>
      <c r="B91" s="76">
        <v>1000</v>
      </c>
      <c r="C91" s="76"/>
      <c r="D91" s="48" t="s">
        <v>95</v>
      </c>
    </row>
    <row r="92" spans="1:4">
      <c r="A92" s="23">
        <v>41823</v>
      </c>
      <c r="B92" s="76"/>
      <c r="C92" s="76">
        <v>3140</v>
      </c>
      <c r="D92" s="48" t="s">
        <v>17</v>
      </c>
    </row>
    <row r="93" spans="1:4">
      <c r="A93" s="23">
        <v>41824</v>
      </c>
      <c r="B93" s="76">
        <v>500</v>
      </c>
      <c r="C93" s="76"/>
      <c r="D93" s="16" t="s">
        <v>96</v>
      </c>
    </row>
    <row r="94" spans="1:4">
      <c r="A94" s="23">
        <v>41824</v>
      </c>
      <c r="B94" s="76">
        <v>10100</v>
      </c>
      <c r="C94" s="76"/>
      <c r="D94" s="24" t="s">
        <v>30</v>
      </c>
    </row>
    <row r="95" spans="1:4" ht="15.75" thickBot="1">
      <c r="A95" s="17"/>
      <c r="B95" s="13"/>
      <c r="C95" s="13"/>
      <c r="D95" s="16"/>
    </row>
    <row r="96" spans="1:4" ht="15.75" thickBot="1">
      <c r="A96" s="18" t="s">
        <v>97</v>
      </c>
      <c r="B96" s="19">
        <f>SUM(B90:B95)</f>
        <v>12600</v>
      </c>
      <c r="C96" s="19">
        <f>SUM(C90:C95)</f>
        <v>3140</v>
      </c>
      <c r="D96" s="21"/>
    </row>
    <row r="97" spans="1:4">
      <c r="A97" s="14"/>
      <c r="B97" s="10"/>
      <c r="C97" s="10"/>
      <c r="D97" s="28"/>
    </row>
    <row r="98" spans="1:4" ht="15.75" thickBot="1">
      <c r="A98" s="29" t="s">
        <v>32</v>
      </c>
      <c r="B98" s="30">
        <f>B10+B63+B89+B96</f>
        <v>111912</v>
      </c>
      <c r="C98" s="30">
        <f>C10+C63+C89+C96</f>
        <v>106819.36</v>
      </c>
      <c r="D98" s="31"/>
    </row>
    <row r="99" spans="1:4">
      <c r="A99" s="32"/>
      <c r="B99" s="32"/>
      <c r="C99" s="32"/>
    </row>
    <row r="100" spans="1:4">
      <c r="A100" s="54" t="s">
        <v>33</v>
      </c>
      <c r="B100" s="55">
        <v>41826</v>
      </c>
      <c r="C100" s="33">
        <f>B98-C98</f>
        <v>5092.6399999999994</v>
      </c>
    </row>
    <row r="101" spans="1:4" ht="15.75" thickBot="1"/>
    <row r="102" spans="1:4" ht="15.75" thickBot="1">
      <c r="A102" s="61" t="s">
        <v>34</v>
      </c>
      <c r="B102" s="62"/>
      <c r="C102" s="34"/>
      <c r="D102" s="35" t="s">
        <v>35</v>
      </c>
    </row>
    <row r="103" spans="1:4" ht="15.75" thickBot="1">
      <c r="A103" s="63"/>
      <c r="B103" s="64"/>
      <c r="C103" s="64"/>
      <c r="D103" s="65"/>
    </row>
    <row r="104" spans="1:4">
      <c r="A104" s="66" t="s">
        <v>36</v>
      </c>
      <c r="B104" s="67"/>
      <c r="C104" s="36">
        <v>500</v>
      </c>
      <c r="D104" s="37" t="s">
        <v>98</v>
      </c>
    </row>
    <row r="105" spans="1:4">
      <c r="A105" s="68" t="s">
        <v>38</v>
      </c>
      <c r="B105" s="69"/>
      <c r="C105" s="36">
        <v>1000</v>
      </c>
      <c r="D105" s="37" t="s">
        <v>37</v>
      </c>
    </row>
    <row r="106" spans="1:4">
      <c r="A106" s="68" t="s">
        <v>39</v>
      </c>
      <c r="B106" s="69"/>
      <c r="C106" s="36">
        <v>1000</v>
      </c>
      <c r="D106" s="37" t="s">
        <v>98</v>
      </c>
    </row>
    <row r="107" spans="1:4">
      <c r="A107" s="59" t="s">
        <v>40</v>
      </c>
      <c r="B107" s="60"/>
      <c r="C107" s="36">
        <v>1000</v>
      </c>
      <c r="D107" s="37" t="s">
        <v>76</v>
      </c>
    </row>
    <row r="108" spans="1:4">
      <c r="A108" s="68" t="s">
        <v>41</v>
      </c>
      <c r="B108" s="69"/>
      <c r="C108" s="36">
        <v>500</v>
      </c>
      <c r="D108" s="37" t="s">
        <v>98</v>
      </c>
    </row>
    <row r="109" spans="1:4">
      <c r="A109" s="59" t="s">
        <v>42</v>
      </c>
      <c r="B109" s="60"/>
      <c r="C109" s="38">
        <v>1000</v>
      </c>
      <c r="D109" s="37" t="s">
        <v>98</v>
      </c>
    </row>
    <row r="110" spans="1:4">
      <c r="A110" s="74" t="s">
        <v>43</v>
      </c>
      <c r="B110" s="75"/>
      <c r="C110" s="38">
        <v>500</v>
      </c>
      <c r="D110" s="37" t="s">
        <v>76</v>
      </c>
    </row>
    <row r="111" spans="1:4">
      <c r="A111" s="56" t="s">
        <v>77</v>
      </c>
      <c r="B111" s="57"/>
      <c r="C111" s="38">
        <v>1000</v>
      </c>
      <c r="D111" s="37" t="s">
        <v>98</v>
      </c>
    </row>
    <row r="112" spans="1:4">
      <c r="A112" s="70" t="s">
        <v>78</v>
      </c>
      <c r="B112" s="71"/>
      <c r="C112" s="36">
        <v>1000</v>
      </c>
      <c r="D112" s="37" t="s">
        <v>98</v>
      </c>
    </row>
    <row r="113" spans="1:4">
      <c r="A113" s="70" t="s">
        <v>79</v>
      </c>
      <c r="B113" s="71"/>
      <c r="C113" s="38">
        <v>2000</v>
      </c>
      <c r="D113" s="37" t="s">
        <v>98</v>
      </c>
    </row>
    <row r="114" spans="1:4">
      <c r="A114" s="70" t="s">
        <v>80</v>
      </c>
      <c r="B114" s="71"/>
      <c r="C114" s="36">
        <v>2300</v>
      </c>
      <c r="D114" s="37" t="s">
        <v>76</v>
      </c>
    </row>
    <row r="115" spans="1:4">
      <c r="A115" s="70" t="s">
        <v>81</v>
      </c>
      <c r="B115" s="71"/>
      <c r="C115" s="58">
        <v>500</v>
      </c>
      <c r="D115" s="37" t="s">
        <v>76</v>
      </c>
    </row>
    <row r="116" spans="1:4" ht="15.75" thickBot="1">
      <c r="A116" s="72"/>
      <c r="B116" s="73"/>
      <c r="C116" s="39"/>
      <c r="D116" s="40"/>
    </row>
    <row r="117" spans="1:4">
      <c r="A117" s="41"/>
      <c r="B117" s="42" t="s">
        <v>44</v>
      </c>
      <c r="C117" s="43">
        <f>SUM(C104:C116)</f>
        <v>12300</v>
      </c>
      <c r="D117" s="41" t="s">
        <v>45</v>
      </c>
    </row>
  </sheetData>
  <mergeCells count="12">
    <mergeCell ref="A102:B102"/>
    <mergeCell ref="A103:D103"/>
    <mergeCell ref="A104:B104"/>
    <mergeCell ref="A105:B105"/>
    <mergeCell ref="A106:B106"/>
    <mergeCell ref="A108:B108"/>
    <mergeCell ref="A115:B115"/>
    <mergeCell ref="A116:B116"/>
    <mergeCell ref="A110:B110"/>
    <mergeCell ref="A112:B112"/>
    <mergeCell ref="A113:B113"/>
    <mergeCell ref="A114:B1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User</cp:lastModifiedBy>
  <dcterms:created xsi:type="dcterms:W3CDTF">2014-05-16T17:11:39Z</dcterms:created>
  <dcterms:modified xsi:type="dcterms:W3CDTF">2014-07-06T05:47:36Z</dcterms:modified>
</cp:coreProperties>
</file>