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11940" yWindow="1455" windowWidth="31485" windowHeight="16440" tabRatio="500"/>
  </bookViews>
  <sheets>
    <sheet name="Лист1" sheetId="1" r:id="rId1"/>
  </sheets>
  <calcPr calcId="144525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0" i="1" l="1"/>
  <c r="B266" i="1"/>
  <c r="A257" i="1"/>
  <c r="B253" i="1"/>
  <c r="A248" i="1"/>
  <c r="B244" i="1"/>
  <c r="A236" i="1"/>
  <c r="B232" i="1"/>
  <c r="A147" i="1"/>
  <c r="A153" i="1"/>
  <c r="A159" i="1"/>
  <c r="A163" i="1"/>
  <c r="A170" i="1"/>
  <c r="A174" i="1"/>
  <c r="A179" i="1"/>
  <c r="A185" i="1"/>
  <c r="A187" i="1"/>
  <c r="A193" i="1"/>
  <c r="A197" i="1"/>
  <c r="A202" i="1"/>
  <c r="A206" i="1"/>
  <c r="A211" i="1"/>
  <c r="A215" i="1"/>
  <c r="B220" i="1"/>
  <c r="A224" i="1"/>
  <c r="A55" i="1"/>
  <c r="A59" i="1"/>
  <c r="A61" i="1"/>
  <c r="A66" i="1"/>
  <c r="A68" i="1"/>
  <c r="A77" i="1"/>
  <c r="A78" i="1"/>
  <c r="A83" i="1"/>
  <c r="A85" i="1"/>
  <c r="A91" i="1"/>
  <c r="A93" i="1"/>
  <c r="A97" i="1"/>
  <c r="A101" i="1"/>
  <c r="A109" i="1"/>
  <c r="A116" i="1"/>
  <c r="A118" i="1"/>
  <c r="A121" i="1"/>
  <c r="A125" i="1"/>
  <c r="A127" i="1"/>
  <c r="A132" i="1"/>
  <c r="A140" i="1"/>
  <c r="A40" i="1"/>
  <c r="A44" i="1"/>
  <c r="A15" i="1"/>
  <c r="A19" i="1"/>
  <c r="A22" i="1"/>
  <c r="A29" i="1"/>
</calcChain>
</file>

<file path=xl/sharedStrings.xml><?xml version="1.0" encoding="utf-8"?>
<sst xmlns="http://schemas.openxmlformats.org/spreadsheetml/2006/main" count="231" uniqueCount="152">
  <si>
    <t>ПРИХОД на 28 июня:</t>
  </si>
  <si>
    <t>Ольга Белова</t>
  </si>
  <si>
    <t>Ксения Foreswiper</t>
  </si>
  <si>
    <t>Тетрис</t>
  </si>
  <si>
    <t>Radухин</t>
  </si>
  <si>
    <t>с карты ..0272</t>
  </si>
  <si>
    <t>Олеся МОМИ</t>
  </si>
  <si>
    <t>с карты ..1154</t>
  </si>
  <si>
    <t>Светлана Sv_n_vita</t>
  </si>
  <si>
    <t>Валерия125</t>
  </si>
  <si>
    <t>Михаил</t>
  </si>
  <si>
    <t>Ирина Irusia</t>
  </si>
  <si>
    <t>ИТОГО</t>
  </si>
  <si>
    <t>Расход:</t>
  </si>
  <si>
    <t>операция</t>
  </si>
  <si>
    <t>первые сутки стационара</t>
  </si>
  <si>
    <t>Остаток</t>
  </si>
  <si>
    <t>Лена JozeJoze</t>
  </si>
  <si>
    <t>лекартсва</t>
  </si>
  <si>
    <t>лекарства</t>
  </si>
  <si>
    <t>оплатила Наташа Бондаренко</t>
  </si>
  <si>
    <t>стационар до 1 июля</t>
  </si>
  <si>
    <t>ПРИХОДЫ 29 июня</t>
  </si>
  <si>
    <t>Vikki</t>
  </si>
  <si>
    <t>с карты ..1217</t>
  </si>
  <si>
    <t>Kat77</t>
  </si>
  <si>
    <t>Катя Kato75</t>
  </si>
  <si>
    <t>Ирина из сектора Б</t>
  </si>
  <si>
    <t>Юля DashaBerman</t>
  </si>
  <si>
    <t>Катя Velesich707</t>
  </si>
  <si>
    <t>Татьяна75</t>
  </si>
  <si>
    <t>Расход</t>
  </si>
  <si>
    <t>стационар до 5 июля</t>
  </si>
  <si>
    <t>ПРИХОДЫ на 6 июля</t>
  </si>
  <si>
    <t>Элина (Фуйсбук)</t>
  </si>
  <si>
    <t>Gohik</t>
  </si>
  <si>
    <t>Морячка</t>
  </si>
  <si>
    <t>с карты ..3027</t>
  </si>
  <si>
    <t>Елена Алексеевна</t>
  </si>
  <si>
    <t>Ольчик13</t>
  </si>
  <si>
    <t>Елена Сокол</t>
  </si>
  <si>
    <t>elena_s</t>
  </si>
  <si>
    <t>стационар до 8 июля</t>
  </si>
  <si>
    <t>консервы</t>
  </si>
  <si>
    <t>Расход 8 июля</t>
  </si>
  <si>
    <t>осмотр у Еремина</t>
  </si>
  <si>
    <t>мазь,прокладки</t>
  </si>
  <si>
    <t>стационар до 12 июля</t>
  </si>
  <si>
    <t>ПРИХОДЫ на 14 июля</t>
  </si>
  <si>
    <t>Strand</t>
  </si>
  <si>
    <t>Сергей Вартанов (Фейсбук)</t>
  </si>
  <si>
    <t>Лена Герасимова (Контакт)</t>
  </si>
  <si>
    <t>Екатерина</t>
  </si>
  <si>
    <t>Наталья Бондаренко</t>
  </si>
  <si>
    <t>Бармина</t>
  </si>
  <si>
    <t xml:space="preserve">Елена  </t>
  </si>
  <si>
    <t xml:space="preserve">Расход </t>
  </si>
  <si>
    <t>оплата в стационаре за манипуляции</t>
  </si>
  <si>
    <t>шлейка</t>
  </si>
  <si>
    <t>оплата передержки до 1 августа</t>
  </si>
  <si>
    <t>Остаток на 15 июля</t>
  </si>
  <si>
    <t>Расход 22 июля</t>
  </si>
  <si>
    <t>Траумель таблетки</t>
  </si>
  <si>
    <t>линкомицин,шприцы,супрастин</t>
  </si>
  <si>
    <t>воротник</t>
  </si>
  <si>
    <t>осмотр у Еремина+рентген</t>
  </si>
  <si>
    <t>Остаток на 22 июля</t>
  </si>
  <si>
    <t>Люовь Сенникова (знакомая с Фейсбука)</t>
  </si>
  <si>
    <t>Остаток на 23 июля</t>
  </si>
  <si>
    <t>Расход 30 июля</t>
  </si>
  <si>
    <t>оплата передержки до 10 августа</t>
  </si>
  <si>
    <t>Остаток на 30 июля</t>
  </si>
  <si>
    <t>Stand (от подруги Татьяны)</t>
  </si>
  <si>
    <t>Sv_n_vita</t>
  </si>
  <si>
    <t>пользовательница В Контакте</t>
  </si>
  <si>
    <t>тетрис</t>
  </si>
  <si>
    <t>РАСХОДЫ</t>
  </si>
  <si>
    <t>корм</t>
  </si>
  <si>
    <t>доплата за передержку (9 и 10 августа)</t>
  </si>
  <si>
    <t>остеогенон</t>
  </si>
  <si>
    <t>передержка до 21 августа</t>
  </si>
  <si>
    <t>передержка до 01 сентября</t>
  </si>
  <si>
    <t>(оплатила Катя наличными)</t>
  </si>
  <si>
    <t>(перевод на карту Жанны)</t>
  </si>
  <si>
    <t>Остаток на 18 августа</t>
  </si>
  <si>
    <t>Шанти (Орешка) и ее мама Наташа</t>
  </si>
  <si>
    <t>Остаток на 17 августа</t>
  </si>
  <si>
    <t>прием у Еремина и контрольный снимок</t>
  </si>
  <si>
    <t>зоотакси</t>
  </si>
  <si>
    <t>Остаток на 22 августа</t>
  </si>
  <si>
    <t>РАСХОД</t>
  </si>
  <si>
    <t>трококсил</t>
  </si>
  <si>
    <t>Остаток на 28 августа</t>
  </si>
  <si>
    <t>Приходы</t>
  </si>
  <si>
    <t>Шанталь</t>
  </si>
  <si>
    <t>оплата передержки до 2 октября</t>
  </si>
  <si>
    <t>Остаток на 2 сентября</t>
  </si>
  <si>
    <t>Стеша</t>
  </si>
  <si>
    <t>Вика Сухарева</t>
  </si>
  <si>
    <t>Елена Алексеевна (остаток средств Паскаля)</t>
  </si>
  <si>
    <t xml:space="preserve">Остаток на 22 сентября </t>
  </si>
  <si>
    <t>Наташа Бондаренко</t>
  </si>
  <si>
    <t>Светлана (IONA)</t>
  </si>
  <si>
    <t>ЕЛЕНА (mas@yana)</t>
  </si>
  <si>
    <t>оплата передержки до 2 ноября</t>
  </si>
  <si>
    <t xml:space="preserve">Остаток на 03 октября </t>
  </si>
  <si>
    <t>Анна1705</t>
  </si>
  <si>
    <t>Виолетта</t>
  </si>
  <si>
    <t>Деми</t>
  </si>
  <si>
    <t>Ирина (Колли)</t>
  </si>
  <si>
    <t>рентген и осмотр у Еремина</t>
  </si>
  <si>
    <t>Остаток на 13 октября</t>
  </si>
  <si>
    <t>друзья из Германии</t>
  </si>
  <si>
    <t>Лена (mas@nya)</t>
  </si>
  <si>
    <t>девушка Катя</t>
  </si>
  <si>
    <t>прием у доктора Туркевича</t>
  </si>
  <si>
    <t>лекарства по рецепту Туркевича</t>
  </si>
  <si>
    <t>сапожки</t>
  </si>
  <si>
    <t>оплата передержки с 30 октября по 30 ноября</t>
  </si>
  <si>
    <t>Остаток на 12 ноября</t>
  </si>
  <si>
    <t>Приходы:</t>
  </si>
  <si>
    <t>возврат переплаты за передержку у Жанны</t>
  </si>
  <si>
    <t>Юля и Рози</t>
  </si>
  <si>
    <t>Света IONA</t>
  </si>
  <si>
    <t>МарВик</t>
  </si>
  <si>
    <t>корм Хэппи Дог</t>
  </si>
  <si>
    <t>Остаток на 19 ноября</t>
  </si>
  <si>
    <t>Тошика</t>
  </si>
  <si>
    <t>Марина Погодина</t>
  </si>
  <si>
    <t>РАСХОД:</t>
  </si>
  <si>
    <t>оплата передержки с 30 ноября по 30 декабря</t>
  </si>
  <si>
    <t>Остаток на 02 декабря</t>
  </si>
  <si>
    <t>Света (IONA)</t>
  </si>
  <si>
    <t>оплата передержки с 30 декабря по 30 января 2015</t>
  </si>
  <si>
    <t>Остаток:</t>
  </si>
  <si>
    <t>оплата передержки с 30 января по 29 февраля 2015</t>
  </si>
  <si>
    <t>Остаток на 02 февраля</t>
  </si>
  <si>
    <t>Итого:</t>
  </si>
  <si>
    <t>Лера Краснова</t>
  </si>
  <si>
    <t>Алла ( Neurka)</t>
  </si>
  <si>
    <t>оплата передержки с 25 февраля по 10 марта 2015) согласно корректировкам хозяйки передержки Олеси</t>
  </si>
  <si>
    <t xml:space="preserve">Остаток на 02 марта </t>
  </si>
  <si>
    <t>MICHELLE</t>
  </si>
  <si>
    <t>Леночка (из темы Лаки)</t>
  </si>
  <si>
    <t>Пух</t>
  </si>
  <si>
    <t>Юлия Скачинская</t>
  </si>
  <si>
    <t>оплата передержки с 11 марта по 31 марта 2015</t>
  </si>
  <si>
    <t>Юля (DawaBerman) от хозяев Лосяша</t>
  </si>
  <si>
    <t>оплата передержки с 31 марта по 27 апреля 2015</t>
  </si>
  <si>
    <t>Катя Velesich707 (из темы Данечки)</t>
  </si>
  <si>
    <t>Остаток на 01 мая 2015</t>
  </si>
  <si>
    <t>оплата передержки с 27 апреля по 27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</si>
</sst>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indexed="10"/>
      <name val="Calibri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</font>
    <font>
      <b/>
      <sz val="10"/>
      <color rgb="FFFF0000"/>
      <name val="Calibri"/>
      <scheme val="minor"/>
    </font>
    <font>
      <sz val="10"/>
      <color rgb="FFFF0000"/>
      <name val="Calibri"/>
      <family val="2"/>
      <charset val="204"/>
      <scheme val="minor"/>
    </font>
    <font>
      <b/>
      <sz val="12"/>
      <color rgb="FFFF0000"/>
      <name val="Calibri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4" fillId="2" borderId="0" xfId="0" applyFont="1" applyFill="1"/>
    <xf numFmtId="0" fontId="5" fillId="0" borderId="0" xfId="0" applyFont="1"/>
    <xf numFmtId="0" fontId="3" fillId="0" borderId="0" xfId="0" applyFont="1"/>
    <xf numFmtId="0" fontId="5" fillId="2" borderId="0" xfId="0" applyFont="1" applyFill="1"/>
    <xf numFmtId="0" fontId="6" fillId="0" borderId="0" xfId="0" applyFont="1"/>
    <xf numFmtId="14" fontId="0" fillId="0" borderId="0" xfId="0" applyNumberFormat="1"/>
    <xf numFmtId="16" fontId="0" fillId="0" borderId="0" xfId="0" applyNumberFormat="1"/>
    <xf numFmtId="0" fontId="7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abSelected="1" topLeftCell="A245" zoomScale="150" zoomScaleNormal="150" zoomScalePageLayoutView="150" workbookViewId="0">
      <selection activeCell="B270" sqref="B270"/>
    </sheetView>
  </sheetViews>
  <sheetFormatPr defaultColWidth="11.42578125" defaultRowHeight="12.75" x14ac:dyDescent="0.2"/>
  <cols>
    <col min="1" max="1" width="22.140625" customWidth="1"/>
    <col min="2" max="2" width="20.28515625" customWidth="1"/>
    <col min="3" max="3" width="14.85546875" customWidth="1"/>
  </cols>
  <sheetData>
    <row r="1" spans="1:2" x14ac:dyDescent="0.2">
      <c r="A1" t="s">
        <v>0</v>
      </c>
    </row>
    <row r="3" spans="1:2" x14ac:dyDescent="0.2">
      <c r="A3">
        <v>1001</v>
      </c>
      <c r="B3" t="s">
        <v>1</v>
      </c>
    </row>
    <row r="4" spans="1:2" x14ac:dyDescent="0.2">
      <c r="A4">
        <v>1500</v>
      </c>
      <c r="B4" t="s">
        <v>2</v>
      </c>
    </row>
    <row r="5" spans="1:2" x14ac:dyDescent="0.2">
      <c r="A5">
        <v>1000</v>
      </c>
      <c r="B5" t="s">
        <v>3</v>
      </c>
    </row>
    <row r="6" spans="1:2" x14ac:dyDescent="0.2">
      <c r="A6">
        <v>1000</v>
      </c>
      <c r="B6" t="s">
        <v>4</v>
      </c>
    </row>
    <row r="7" spans="1:2" x14ac:dyDescent="0.2">
      <c r="A7">
        <v>500</v>
      </c>
      <c r="B7" t="s">
        <v>5</v>
      </c>
    </row>
    <row r="8" spans="1:2" x14ac:dyDescent="0.2">
      <c r="A8">
        <v>1002</v>
      </c>
      <c r="B8" t="s">
        <v>6</v>
      </c>
    </row>
    <row r="9" spans="1:2" x14ac:dyDescent="0.2">
      <c r="A9">
        <v>500</v>
      </c>
      <c r="B9" t="s">
        <v>7</v>
      </c>
    </row>
    <row r="10" spans="1:2" x14ac:dyDescent="0.2">
      <c r="A10">
        <v>1002</v>
      </c>
      <c r="B10" t="s">
        <v>8</v>
      </c>
    </row>
    <row r="11" spans="1:2" x14ac:dyDescent="0.2">
      <c r="A11">
        <v>500</v>
      </c>
      <c r="B11" t="s">
        <v>9</v>
      </c>
    </row>
    <row r="12" spans="1:2" x14ac:dyDescent="0.2">
      <c r="A12">
        <v>15000</v>
      </c>
      <c r="B12" t="s">
        <v>10</v>
      </c>
    </row>
    <row r="13" spans="1:2" x14ac:dyDescent="0.2">
      <c r="A13">
        <v>2000</v>
      </c>
      <c r="B13" t="s">
        <v>11</v>
      </c>
    </row>
    <row r="14" spans="1:2" x14ac:dyDescent="0.2">
      <c r="A14" s="3">
        <v>1000</v>
      </c>
      <c r="B14" s="3" t="s">
        <v>17</v>
      </c>
    </row>
    <row r="15" spans="1:2" x14ac:dyDescent="0.2">
      <c r="A15" s="1">
        <f>SUM(A3:A14)</f>
        <v>26005</v>
      </c>
      <c r="B15" s="1" t="s">
        <v>12</v>
      </c>
    </row>
    <row r="16" spans="1:2" x14ac:dyDescent="0.2">
      <c r="A16" t="s">
        <v>13</v>
      </c>
    </row>
    <row r="17" spans="1:3" x14ac:dyDescent="0.2">
      <c r="A17">
        <v>18400</v>
      </c>
      <c r="B17" t="s">
        <v>14</v>
      </c>
    </row>
    <row r="18" spans="1:3" x14ac:dyDescent="0.2">
      <c r="A18">
        <v>2000</v>
      </c>
      <c r="B18" t="s">
        <v>15</v>
      </c>
    </row>
    <row r="19" spans="1:3" x14ac:dyDescent="0.2">
      <c r="A19" s="1">
        <f>SUM(A17:A18)</f>
        <v>20400</v>
      </c>
      <c r="B19" s="1" t="s">
        <v>12</v>
      </c>
    </row>
    <row r="21" spans="1:3" x14ac:dyDescent="0.2">
      <c r="A21" s="1" t="s">
        <v>16</v>
      </c>
    </row>
    <row r="22" spans="1:3" x14ac:dyDescent="0.2">
      <c r="A22" s="2">
        <f>A15-A19</f>
        <v>5605</v>
      </c>
    </row>
    <row r="24" spans="1:3" x14ac:dyDescent="0.2">
      <c r="A24" t="s">
        <v>13</v>
      </c>
    </row>
    <row r="25" spans="1:3" x14ac:dyDescent="0.2">
      <c r="A25">
        <v>825</v>
      </c>
      <c r="B25" t="s">
        <v>18</v>
      </c>
      <c r="C25" t="s">
        <v>20</v>
      </c>
    </row>
    <row r="26" spans="1:3" x14ac:dyDescent="0.2">
      <c r="A26">
        <v>776</v>
      </c>
      <c r="B26" t="s">
        <v>19</v>
      </c>
      <c r="C26" t="s">
        <v>20</v>
      </c>
    </row>
    <row r="27" spans="1:3" x14ac:dyDescent="0.2">
      <c r="A27">
        <v>6000</v>
      </c>
      <c r="B27" t="s">
        <v>21</v>
      </c>
    </row>
    <row r="28" spans="1:3" x14ac:dyDescent="0.2">
      <c r="A28" s="1" t="s">
        <v>16</v>
      </c>
    </row>
    <row r="29" spans="1:3" x14ac:dyDescent="0.2">
      <c r="A29" s="2">
        <f>A22-A27</f>
        <v>-395</v>
      </c>
    </row>
    <row r="31" spans="1:3" x14ac:dyDescent="0.2">
      <c r="A31" t="s">
        <v>22</v>
      </c>
    </row>
    <row r="32" spans="1:3" x14ac:dyDescent="0.2">
      <c r="A32">
        <v>1000</v>
      </c>
      <c r="B32" t="s">
        <v>23</v>
      </c>
    </row>
    <row r="33" spans="1:2" x14ac:dyDescent="0.2">
      <c r="A33">
        <v>500</v>
      </c>
      <c r="B33" t="s">
        <v>24</v>
      </c>
    </row>
    <row r="34" spans="1:2" x14ac:dyDescent="0.2">
      <c r="A34">
        <v>1010</v>
      </c>
      <c r="B34" t="s">
        <v>25</v>
      </c>
    </row>
    <row r="35" spans="1:2" x14ac:dyDescent="0.2">
      <c r="A35">
        <v>500</v>
      </c>
      <c r="B35" t="s">
        <v>26</v>
      </c>
    </row>
    <row r="36" spans="1:2" x14ac:dyDescent="0.2">
      <c r="A36">
        <v>500</v>
      </c>
      <c r="B36" t="s">
        <v>27</v>
      </c>
    </row>
    <row r="37" spans="1:2" x14ac:dyDescent="0.2">
      <c r="A37">
        <v>1000</v>
      </c>
      <c r="B37" t="s">
        <v>28</v>
      </c>
    </row>
    <row r="38" spans="1:2" x14ac:dyDescent="0.2">
      <c r="A38">
        <v>3000</v>
      </c>
      <c r="B38" t="s">
        <v>29</v>
      </c>
    </row>
    <row r="39" spans="1:2" x14ac:dyDescent="0.2">
      <c r="A39">
        <v>500</v>
      </c>
      <c r="B39" t="s">
        <v>30</v>
      </c>
    </row>
    <row r="40" spans="1:2" x14ac:dyDescent="0.2">
      <c r="A40" s="1">
        <f>SUM(A32:A39)</f>
        <v>8010</v>
      </c>
      <c r="B40" s="1" t="s">
        <v>12</v>
      </c>
    </row>
    <row r="41" spans="1:2" x14ac:dyDescent="0.2">
      <c r="A41" t="s">
        <v>31</v>
      </c>
    </row>
    <row r="42" spans="1:2" x14ac:dyDescent="0.2">
      <c r="A42">
        <v>8000</v>
      </c>
      <c r="B42" t="s">
        <v>32</v>
      </c>
    </row>
    <row r="43" spans="1:2" x14ac:dyDescent="0.2">
      <c r="A43" t="s">
        <v>16</v>
      </c>
    </row>
    <row r="44" spans="1:2" x14ac:dyDescent="0.2">
      <c r="A44" s="2">
        <f>A40-A42</f>
        <v>10</v>
      </c>
    </row>
    <row r="45" spans="1:2" x14ac:dyDescent="0.2">
      <c r="A45" t="s">
        <v>33</v>
      </c>
    </row>
    <row r="46" spans="1:2" x14ac:dyDescent="0.2">
      <c r="A46">
        <v>1000</v>
      </c>
      <c r="B46" t="s">
        <v>34</v>
      </c>
    </row>
    <row r="47" spans="1:2" x14ac:dyDescent="0.2">
      <c r="A47">
        <v>2000</v>
      </c>
      <c r="B47" t="s">
        <v>35</v>
      </c>
    </row>
    <row r="48" spans="1:2" x14ac:dyDescent="0.2">
      <c r="A48">
        <v>2000</v>
      </c>
      <c r="B48" t="s">
        <v>36</v>
      </c>
    </row>
    <row r="49" spans="1:2" x14ac:dyDescent="0.2">
      <c r="A49">
        <v>2000</v>
      </c>
      <c r="B49" t="s">
        <v>37</v>
      </c>
    </row>
    <row r="50" spans="1:2" x14ac:dyDescent="0.2">
      <c r="A50">
        <v>2050</v>
      </c>
      <c r="B50" t="s">
        <v>38</v>
      </c>
    </row>
    <row r="51" spans="1:2" x14ac:dyDescent="0.2">
      <c r="A51">
        <v>2000</v>
      </c>
      <c r="B51" t="s">
        <v>39</v>
      </c>
    </row>
    <row r="52" spans="1:2" x14ac:dyDescent="0.2">
      <c r="A52">
        <v>1000</v>
      </c>
      <c r="B52" t="s">
        <v>40</v>
      </c>
    </row>
    <row r="53" spans="1:2" x14ac:dyDescent="0.2">
      <c r="A53">
        <v>1000</v>
      </c>
      <c r="B53" t="s">
        <v>3</v>
      </c>
    </row>
    <row r="54" spans="1:2" x14ac:dyDescent="0.2">
      <c r="A54">
        <v>3000</v>
      </c>
      <c r="B54" t="s">
        <v>41</v>
      </c>
    </row>
    <row r="55" spans="1:2" x14ac:dyDescent="0.2">
      <c r="A55" s="1">
        <f>SUM(A46:A54)</f>
        <v>16050</v>
      </c>
      <c r="B55" s="1" t="s">
        <v>12</v>
      </c>
    </row>
    <row r="56" spans="1:2" x14ac:dyDescent="0.2">
      <c r="A56" t="s">
        <v>31</v>
      </c>
    </row>
    <row r="57" spans="1:2" x14ac:dyDescent="0.2">
      <c r="A57">
        <v>6000</v>
      </c>
      <c r="B57" t="s">
        <v>42</v>
      </c>
    </row>
    <row r="58" spans="1:2" x14ac:dyDescent="0.2">
      <c r="A58">
        <v>370</v>
      </c>
      <c r="B58" t="s">
        <v>43</v>
      </c>
    </row>
    <row r="59" spans="1:2" x14ac:dyDescent="0.2">
      <c r="A59" s="1">
        <f>SUM(A57:A58)</f>
        <v>6370</v>
      </c>
    </row>
    <row r="60" spans="1:2" x14ac:dyDescent="0.2">
      <c r="A60" t="s">
        <v>16</v>
      </c>
    </row>
    <row r="61" spans="1:2" x14ac:dyDescent="0.2">
      <c r="A61" s="2">
        <f>A55-A59</f>
        <v>9680</v>
      </c>
    </row>
    <row r="62" spans="1:2" x14ac:dyDescent="0.2">
      <c r="A62" t="s">
        <v>44</v>
      </c>
    </row>
    <row r="63" spans="1:2" x14ac:dyDescent="0.2">
      <c r="A63">
        <v>470</v>
      </c>
      <c r="B63" t="s">
        <v>45</v>
      </c>
    </row>
    <row r="64" spans="1:2" x14ac:dyDescent="0.2">
      <c r="A64">
        <v>284</v>
      </c>
      <c r="B64" t="s">
        <v>46</v>
      </c>
    </row>
    <row r="65" spans="1:2" x14ac:dyDescent="0.2">
      <c r="A65">
        <v>8000</v>
      </c>
      <c r="B65" t="s">
        <v>47</v>
      </c>
    </row>
    <row r="66" spans="1:2" x14ac:dyDescent="0.2">
      <c r="A66" s="1">
        <f>SUM(A63:A65)</f>
        <v>8754</v>
      </c>
      <c r="B66" s="1" t="s">
        <v>12</v>
      </c>
    </row>
    <row r="67" spans="1:2" x14ac:dyDescent="0.2">
      <c r="A67" t="s">
        <v>16</v>
      </c>
    </row>
    <row r="68" spans="1:2" x14ac:dyDescent="0.2">
      <c r="A68" s="2">
        <f>A61-A66</f>
        <v>926</v>
      </c>
    </row>
    <row r="69" spans="1:2" x14ac:dyDescent="0.2">
      <c r="A69" t="s">
        <v>48</v>
      </c>
    </row>
    <row r="70" spans="1:2" x14ac:dyDescent="0.2">
      <c r="A70">
        <v>500</v>
      </c>
      <c r="B70" t="s">
        <v>49</v>
      </c>
    </row>
    <row r="71" spans="1:2" x14ac:dyDescent="0.2">
      <c r="A71">
        <v>1500</v>
      </c>
      <c r="B71" t="s">
        <v>50</v>
      </c>
    </row>
    <row r="72" spans="1:2" x14ac:dyDescent="0.2">
      <c r="A72">
        <v>2000</v>
      </c>
      <c r="B72" t="s">
        <v>51</v>
      </c>
    </row>
    <row r="73" spans="1:2" x14ac:dyDescent="0.2">
      <c r="A73">
        <v>1000</v>
      </c>
      <c r="B73" t="s">
        <v>52</v>
      </c>
    </row>
    <row r="74" spans="1:2" x14ac:dyDescent="0.2">
      <c r="A74">
        <v>3000</v>
      </c>
      <c r="B74" t="s">
        <v>53</v>
      </c>
    </row>
    <row r="75" spans="1:2" x14ac:dyDescent="0.2">
      <c r="A75">
        <v>1000</v>
      </c>
      <c r="B75" t="s">
        <v>54</v>
      </c>
    </row>
    <row r="76" spans="1:2" x14ac:dyDescent="0.2">
      <c r="A76">
        <v>7500</v>
      </c>
      <c r="B76" t="s">
        <v>55</v>
      </c>
    </row>
    <row r="77" spans="1:2" x14ac:dyDescent="0.2">
      <c r="A77" s="3">
        <f>SUM(A70:A76)</f>
        <v>16500</v>
      </c>
    </row>
    <row r="78" spans="1:2" x14ac:dyDescent="0.2">
      <c r="A78" s="1">
        <f>A68+A77</f>
        <v>17426</v>
      </c>
      <c r="B78" s="1" t="s">
        <v>12</v>
      </c>
    </row>
    <row r="79" spans="1:2" x14ac:dyDescent="0.2">
      <c r="A79" t="s">
        <v>56</v>
      </c>
    </row>
    <row r="80" spans="1:2" x14ac:dyDescent="0.2">
      <c r="A80">
        <v>1645</v>
      </c>
      <c r="B80" t="s">
        <v>57</v>
      </c>
    </row>
    <row r="81" spans="1:2" x14ac:dyDescent="0.2">
      <c r="A81">
        <v>454</v>
      </c>
      <c r="B81" t="s">
        <v>58</v>
      </c>
    </row>
    <row r="82" spans="1:2" x14ac:dyDescent="0.2">
      <c r="A82">
        <v>6000</v>
      </c>
      <c r="B82" t="s">
        <v>59</v>
      </c>
    </row>
    <row r="83" spans="1:2" x14ac:dyDescent="0.2">
      <c r="A83" s="1">
        <f>SUM(A80:A82)</f>
        <v>8099</v>
      </c>
      <c r="B83" t="s">
        <v>12</v>
      </c>
    </row>
    <row r="84" spans="1:2" x14ac:dyDescent="0.2">
      <c r="A84" t="s">
        <v>60</v>
      </c>
    </row>
    <row r="85" spans="1:2" x14ac:dyDescent="0.2">
      <c r="A85" s="2">
        <f>A78-A83</f>
        <v>9327</v>
      </c>
    </row>
    <row r="86" spans="1:2" x14ac:dyDescent="0.2">
      <c r="A86" t="s">
        <v>61</v>
      </c>
    </row>
    <row r="87" spans="1:2" x14ac:dyDescent="0.2">
      <c r="A87">
        <v>313</v>
      </c>
      <c r="B87" t="s">
        <v>62</v>
      </c>
    </row>
    <row r="88" spans="1:2" x14ac:dyDescent="0.2">
      <c r="A88">
        <v>355</v>
      </c>
      <c r="B88" t="s">
        <v>63</v>
      </c>
    </row>
    <row r="89" spans="1:2" x14ac:dyDescent="0.2">
      <c r="A89">
        <v>276</v>
      </c>
      <c r="B89" t="s">
        <v>64</v>
      </c>
    </row>
    <row r="90" spans="1:2" x14ac:dyDescent="0.2">
      <c r="A90">
        <v>1955</v>
      </c>
      <c r="B90" t="s">
        <v>65</v>
      </c>
    </row>
    <row r="91" spans="1:2" x14ac:dyDescent="0.2">
      <c r="A91" s="1">
        <f>SUM(A87:A90)</f>
        <v>2899</v>
      </c>
      <c r="B91" t="s">
        <v>12</v>
      </c>
    </row>
    <row r="92" spans="1:2" x14ac:dyDescent="0.2">
      <c r="A92" t="s">
        <v>66</v>
      </c>
    </row>
    <row r="93" spans="1:2" x14ac:dyDescent="0.2">
      <c r="A93" s="4">
        <f>A85-A91</f>
        <v>6428</v>
      </c>
    </row>
    <row r="95" spans="1:2" x14ac:dyDescent="0.2">
      <c r="A95">
        <v>500</v>
      </c>
      <c r="B95" t="s">
        <v>67</v>
      </c>
    </row>
    <row r="96" spans="1:2" x14ac:dyDescent="0.2">
      <c r="A96" t="s">
        <v>68</v>
      </c>
    </row>
    <row r="97" spans="1:2" x14ac:dyDescent="0.2">
      <c r="A97" s="5">
        <f>A93+A95</f>
        <v>6928</v>
      </c>
    </row>
    <row r="98" spans="1:2" x14ac:dyDescent="0.2">
      <c r="A98" t="s">
        <v>69</v>
      </c>
    </row>
    <row r="99" spans="1:2" x14ac:dyDescent="0.2">
      <c r="A99">
        <v>3000</v>
      </c>
      <c r="B99" t="s">
        <v>70</v>
      </c>
    </row>
    <row r="100" spans="1:2" x14ac:dyDescent="0.2">
      <c r="A100" t="s">
        <v>71</v>
      </c>
    </row>
    <row r="101" spans="1:2" x14ac:dyDescent="0.2">
      <c r="A101" s="7">
        <f>A97-A99</f>
        <v>3928</v>
      </c>
    </row>
    <row r="103" spans="1:2" x14ac:dyDescent="0.2">
      <c r="A103">
        <v>1000</v>
      </c>
      <c r="B103" t="s">
        <v>72</v>
      </c>
    </row>
    <row r="104" spans="1:2" x14ac:dyDescent="0.2">
      <c r="A104">
        <v>1000</v>
      </c>
      <c r="B104" t="s">
        <v>40</v>
      </c>
    </row>
    <row r="105" spans="1:2" x14ac:dyDescent="0.2">
      <c r="A105">
        <v>1010</v>
      </c>
      <c r="B105" t="s">
        <v>25</v>
      </c>
    </row>
    <row r="106" spans="1:2" x14ac:dyDescent="0.2">
      <c r="A106">
        <v>1002</v>
      </c>
      <c r="B106" t="s">
        <v>73</v>
      </c>
    </row>
    <row r="107" spans="1:2" x14ac:dyDescent="0.2">
      <c r="A107">
        <v>300</v>
      </c>
      <c r="B107" t="s">
        <v>74</v>
      </c>
    </row>
    <row r="108" spans="1:2" x14ac:dyDescent="0.2">
      <c r="A108">
        <v>2000</v>
      </c>
      <c r="B108" t="s">
        <v>75</v>
      </c>
    </row>
    <row r="109" spans="1:2" x14ac:dyDescent="0.2">
      <c r="A109" s="5">
        <f>SUM(A101:A108)</f>
        <v>10240</v>
      </c>
      <c r="B109" t="s">
        <v>12</v>
      </c>
    </row>
    <row r="110" spans="1:2" x14ac:dyDescent="0.2">
      <c r="A110" t="s">
        <v>76</v>
      </c>
    </row>
    <row r="111" spans="1:2" x14ac:dyDescent="0.2">
      <c r="A111">
        <v>2300</v>
      </c>
      <c r="B111" t="s">
        <v>77</v>
      </c>
    </row>
    <row r="112" spans="1:2" x14ac:dyDescent="0.2">
      <c r="A112">
        <v>600</v>
      </c>
      <c r="B112" t="s">
        <v>78</v>
      </c>
    </row>
    <row r="113" spans="1:4" x14ac:dyDescent="0.2">
      <c r="A113">
        <v>854</v>
      </c>
      <c r="B113" t="s">
        <v>79</v>
      </c>
    </row>
    <row r="114" spans="1:4" x14ac:dyDescent="0.2">
      <c r="A114">
        <v>3000</v>
      </c>
      <c r="B114" t="s">
        <v>80</v>
      </c>
      <c r="C114" t="s">
        <v>82</v>
      </c>
    </row>
    <row r="115" spans="1:4" x14ac:dyDescent="0.2">
      <c r="A115">
        <v>3000</v>
      </c>
      <c r="B115" t="s">
        <v>81</v>
      </c>
      <c r="C115" t="s">
        <v>83</v>
      </c>
    </row>
    <row r="116" spans="1:4" x14ac:dyDescent="0.2">
      <c r="A116" s="6">
        <f>SUM(A111:A115)</f>
        <v>9754</v>
      </c>
      <c r="B116" t="s">
        <v>12</v>
      </c>
    </row>
    <row r="117" spans="1:4" x14ac:dyDescent="0.2">
      <c r="A117" t="s">
        <v>86</v>
      </c>
    </row>
    <row r="118" spans="1:4" x14ac:dyDescent="0.2">
      <c r="A118" s="8">
        <f>A109-A116</f>
        <v>486</v>
      </c>
    </row>
    <row r="119" spans="1:4" x14ac:dyDescent="0.2">
      <c r="A119">
        <v>5000</v>
      </c>
      <c r="B119" t="s">
        <v>85</v>
      </c>
    </row>
    <row r="120" spans="1:4" x14ac:dyDescent="0.2">
      <c r="A120" t="s">
        <v>84</v>
      </c>
    </row>
    <row r="121" spans="1:4" x14ac:dyDescent="0.2">
      <c r="A121" s="5">
        <f>A118+A119</f>
        <v>5486</v>
      </c>
    </row>
    <row r="122" spans="1:4" x14ac:dyDescent="0.2">
      <c r="A122" t="s">
        <v>76</v>
      </c>
    </row>
    <row r="123" spans="1:4" x14ac:dyDescent="0.2">
      <c r="A123">
        <v>1800</v>
      </c>
      <c r="B123" t="s">
        <v>87</v>
      </c>
      <c r="D123" s="9">
        <v>41873</v>
      </c>
    </row>
    <row r="124" spans="1:4" x14ac:dyDescent="0.2">
      <c r="A124">
        <v>700</v>
      </c>
      <c r="B124" t="s">
        <v>88</v>
      </c>
    </row>
    <row r="125" spans="1:4" x14ac:dyDescent="0.2">
      <c r="A125" s="6">
        <f>A123+A124</f>
        <v>2500</v>
      </c>
      <c r="B125" t="s">
        <v>12</v>
      </c>
    </row>
    <row r="126" spans="1:4" x14ac:dyDescent="0.2">
      <c r="A126" t="s">
        <v>89</v>
      </c>
    </row>
    <row r="127" spans="1:4" x14ac:dyDescent="0.2">
      <c r="A127" s="5">
        <f>A121-A125</f>
        <v>2986</v>
      </c>
    </row>
    <row r="128" spans="1:4" x14ac:dyDescent="0.2">
      <c r="A128" t="s">
        <v>90</v>
      </c>
    </row>
    <row r="129" spans="1:4" x14ac:dyDescent="0.2">
      <c r="A129">
        <v>755</v>
      </c>
      <c r="B129" t="s">
        <v>91</v>
      </c>
      <c r="D129" s="10">
        <v>41878</v>
      </c>
    </row>
    <row r="130" spans="1:4" x14ac:dyDescent="0.2">
      <c r="A130">
        <v>854</v>
      </c>
      <c r="B130" t="s">
        <v>79</v>
      </c>
    </row>
    <row r="131" spans="1:4" x14ac:dyDescent="0.2">
      <c r="A131" t="s">
        <v>92</v>
      </c>
    </row>
    <row r="132" spans="1:4" x14ac:dyDescent="0.2">
      <c r="A132" s="5">
        <f>A127-A129-A130</f>
        <v>1377</v>
      </c>
    </row>
    <row r="133" spans="1:4" x14ac:dyDescent="0.2">
      <c r="A133" t="s">
        <v>93</v>
      </c>
    </row>
    <row r="134" spans="1:4" x14ac:dyDescent="0.2">
      <c r="A134">
        <v>1500</v>
      </c>
      <c r="B134" t="s">
        <v>75</v>
      </c>
      <c r="D134" s="10">
        <v>41880</v>
      </c>
    </row>
    <row r="135" spans="1:4" x14ac:dyDescent="0.2">
      <c r="A135">
        <v>1010</v>
      </c>
      <c r="B135" t="s">
        <v>25</v>
      </c>
    </row>
    <row r="136" spans="1:4" x14ac:dyDescent="0.2">
      <c r="A136">
        <v>5000</v>
      </c>
      <c r="B136" t="s">
        <v>94</v>
      </c>
    </row>
    <row r="137" spans="1:4" x14ac:dyDescent="0.2">
      <c r="A137" t="s">
        <v>76</v>
      </c>
    </row>
    <row r="138" spans="1:4" x14ac:dyDescent="0.2">
      <c r="A138">
        <v>9000</v>
      </c>
      <c r="B138" t="s">
        <v>95</v>
      </c>
    </row>
    <row r="139" spans="1:4" x14ac:dyDescent="0.2">
      <c r="A139" t="s">
        <v>96</v>
      </c>
    </row>
    <row r="140" spans="1:4" x14ac:dyDescent="0.2">
      <c r="A140" s="5">
        <f>A132+A134+A135+A136-A138</f>
        <v>-113</v>
      </c>
    </row>
    <row r="141" spans="1:4" x14ac:dyDescent="0.2">
      <c r="A141" t="s">
        <v>93</v>
      </c>
    </row>
    <row r="142" spans="1:4" x14ac:dyDescent="0.2">
      <c r="A142">
        <v>2050</v>
      </c>
      <c r="B142" t="s">
        <v>38</v>
      </c>
      <c r="D142" s="10">
        <v>41892</v>
      </c>
    </row>
    <row r="143" spans="1:4" x14ac:dyDescent="0.2">
      <c r="A143">
        <v>1000</v>
      </c>
      <c r="B143" t="s">
        <v>97</v>
      </c>
      <c r="D143" s="10">
        <v>41898</v>
      </c>
    </row>
    <row r="144" spans="1:4" x14ac:dyDescent="0.2">
      <c r="A144">
        <v>5000</v>
      </c>
      <c r="B144" t="s">
        <v>98</v>
      </c>
      <c r="D144" s="10">
        <v>41899</v>
      </c>
    </row>
    <row r="145" spans="1:4" x14ac:dyDescent="0.2">
      <c r="A145">
        <v>1000</v>
      </c>
      <c r="B145" t="s">
        <v>49</v>
      </c>
      <c r="D145" s="10">
        <v>41901</v>
      </c>
    </row>
    <row r="146" spans="1:4" x14ac:dyDescent="0.2">
      <c r="A146">
        <v>2000</v>
      </c>
      <c r="B146" t="s">
        <v>99</v>
      </c>
      <c r="D146" s="10">
        <v>41904</v>
      </c>
    </row>
    <row r="147" spans="1:4" x14ac:dyDescent="0.2">
      <c r="A147" s="6">
        <f>SUM(A142:A146)</f>
        <v>11050</v>
      </c>
      <c r="B147" t="s">
        <v>12</v>
      </c>
    </row>
    <row r="148" spans="1:4" x14ac:dyDescent="0.2">
      <c r="A148" t="s">
        <v>76</v>
      </c>
    </row>
    <row r="149" spans="1:4" x14ac:dyDescent="0.2">
      <c r="A149">
        <v>1900</v>
      </c>
      <c r="B149" t="s">
        <v>77</v>
      </c>
    </row>
    <row r="150" spans="1:4" x14ac:dyDescent="0.2">
      <c r="A150">
        <v>790</v>
      </c>
      <c r="B150" t="s">
        <v>91</v>
      </c>
    </row>
    <row r="151" spans="1:4" x14ac:dyDescent="0.2">
      <c r="A151">
        <v>743</v>
      </c>
      <c r="B151" t="s">
        <v>79</v>
      </c>
    </row>
    <row r="152" spans="1:4" x14ac:dyDescent="0.2">
      <c r="A152" t="s">
        <v>100</v>
      </c>
    </row>
    <row r="153" spans="1:4" x14ac:dyDescent="0.2">
      <c r="A153" s="5">
        <f>A147-A149-A150-A151</f>
        <v>7617</v>
      </c>
    </row>
    <row r="155" spans="1:4" x14ac:dyDescent="0.2">
      <c r="A155" t="s">
        <v>93</v>
      </c>
    </row>
    <row r="156" spans="1:4" x14ac:dyDescent="0.2">
      <c r="A156">
        <v>2000</v>
      </c>
      <c r="B156" t="s">
        <v>101</v>
      </c>
      <c r="D156" s="10">
        <v>41910</v>
      </c>
    </row>
    <row r="157" spans="1:4" x14ac:dyDescent="0.2">
      <c r="A157">
        <v>1000</v>
      </c>
      <c r="B157" t="s">
        <v>102</v>
      </c>
      <c r="D157" s="10">
        <v>41913</v>
      </c>
    </row>
    <row r="158" spans="1:4" x14ac:dyDescent="0.2">
      <c r="A158">
        <v>1000</v>
      </c>
      <c r="B158" t="s">
        <v>103</v>
      </c>
      <c r="D158" s="10">
        <v>41915</v>
      </c>
    </row>
    <row r="159" spans="1:4" x14ac:dyDescent="0.2">
      <c r="A159" s="5">
        <f>A153+A156+A157+A158</f>
        <v>11617</v>
      </c>
    </row>
    <row r="160" spans="1:4" x14ac:dyDescent="0.2">
      <c r="A160" t="s">
        <v>76</v>
      </c>
    </row>
    <row r="161" spans="1:4" x14ac:dyDescent="0.2">
      <c r="A161">
        <v>9000</v>
      </c>
      <c r="B161" t="s">
        <v>104</v>
      </c>
      <c r="D161" s="10">
        <v>41915</v>
      </c>
    </row>
    <row r="162" spans="1:4" x14ac:dyDescent="0.2">
      <c r="A162" t="s">
        <v>105</v>
      </c>
    </row>
    <row r="163" spans="1:4" ht="15.75" x14ac:dyDescent="0.25">
      <c r="A163" s="11">
        <f>A159-A161</f>
        <v>2617</v>
      </c>
    </row>
    <row r="164" spans="1:4" x14ac:dyDescent="0.2">
      <c r="A164" t="s">
        <v>93</v>
      </c>
    </row>
    <row r="165" spans="1:4" x14ac:dyDescent="0.2">
      <c r="A165">
        <v>1000</v>
      </c>
      <c r="B165" t="s">
        <v>106</v>
      </c>
      <c r="D165" s="10">
        <v>41921</v>
      </c>
    </row>
    <row r="166" spans="1:4" x14ac:dyDescent="0.2">
      <c r="A166">
        <v>1540</v>
      </c>
      <c r="B166" t="s">
        <v>38</v>
      </c>
      <c r="D166" s="10">
        <v>41921</v>
      </c>
    </row>
    <row r="167" spans="1:4" x14ac:dyDescent="0.2">
      <c r="A167">
        <v>10000</v>
      </c>
      <c r="B167" t="s">
        <v>107</v>
      </c>
      <c r="D167" s="10">
        <v>41922</v>
      </c>
    </row>
    <row r="168" spans="1:4" x14ac:dyDescent="0.2">
      <c r="A168">
        <v>2000</v>
      </c>
      <c r="B168" t="s">
        <v>108</v>
      </c>
      <c r="D168" s="10">
        <v>41923</v>
      </c>
    </row>
    <row r="169" spans="1:4" x14ac:dyDescent="0.2">
      <c r="A169">
        <v>2000</v>
      </c>
      <c r="B169" t="s">
        <v>109</v>
      </c>
      <c r="D169" s="10">
        <v>41923</v>
      </c>
    </row>
    <row r="170" spans="1:4" x14ac:dyDescent="0.2">
      <c r="A170" s="5">
        <f>A163+A165+A166+A167+A168+A169</f>
        <v>19157</v>
      </c>
    </row>
    <row r="171" spans="1:4" x14ac:dyDescent="0.2">
      <c r="A171" t="s">
        <v>90</v>
      </c>
    </row>
    <row r="172" spans="1:4" x14ac:dyDescent="0.2">
      <c r="A172">
        <v>1350</v>
      </c>
      <c r="B172" t="s">
        <v>110</v>
      </c>
      <c r="D172" s="10">
        <v>41924</v>
      </c>
    </row>
    <row r="173" spans="1:4" x14ac:dyDescent="0.2">
      <c r="A173" t="s">
        <v>111</v>
      </c>
    </row>
    <row r="174" spans="1:4" x14ac:dyDescent="0.2">
      <c r="A174" s="5">
        <f>A170-A172</f>
        <v>17807</v>
      </c>
    </row>
    <row r="175" spans="1:4" x14ac:dyDescent="0.2">
      <c r="A175" t="s">
        <v>93</v>
      </c>
    </row>
    <row r="176" spans="1:4" x14ac:dyDescent="0.2">
      <c r="A176">
        <v>6000</v>
      </c>
      <c r="B176" t="s">
        <v>112</v>
      </c>
      <c r="D176" s="10">
        <v>41940</v>
      </c>
    </row>
    <row r="177" spans="1:4" x14ac:dyDescent="0.2">
      <c r="A177">
        <v>1000</v>
      </c>
      <c r="B177" t="s">
        <v>113</v>
      </c>
      <c r="D177" s="10">
        <v>41950</v>
      </c>
    </row>
    <row r="178" spans="1:4" x14ac:dyDescent="0.2">
      <c r="A178">
        <v>10000</v>
      </c>
      <c r="B178" t="s">
        <v>114</v>
      </c>
      <c r="D178" s="10">
        <v>41952</v>
      </c>
    </row>
    <row r="179" spans="1:4" x14ac:dyDescent="0.2">
      <c r="A179" s="5">
        <f>SUM(A176:A178)</f>
        <v>17000</v>
      </c>
    </row>
    <row r="180" spans="1:4" x14ac:dyDescent="0.2">
      <c r="A180" t="s">
        <v>76</v>
      </c>
    </row>
    <row r="181" spans="1:4" x14ac:dyDescent="0.2">
      <c r="A181">
        <v>754</v>
      </c>
      <c r="B181" t="s">
        <v>115</v>
      </c>
      <c r="D181" s="10">
        <v>41945</v>
      </c>
    </row>
    <row r="182" spans="1:4" x14ac:dyDescent="0.2">
      <c r="A182">
        <v>768</v>
      </c>
      <c r="B182" t="s">
        <v>116</v>
      </c>
      <c r="D182" s="10">
        <v>41949</v>
      </c>
    </row>
    <row r="183" spans="1:4" x14ac:dyDescent="0.2">
      <c r="A183">
        <v>431</v>
      </c>
      <c r="B183" t="s">
        <v>117</v>
      </c>
      <c r="D183" s="10">
        <v>41949</v>
      </c>
    </row>
    <row r="184" spans="1:4" x14ac:dyDescent="0.2">
      <c r="A184">
        <v>11400</v>
      </c>
      <c r="B184" t="s">
        <v>118</v>
      </c>
    </row>
    <row r="185" spans="1:4" x14ac:dyDescent="0.2">
      <c r="A185" s="5">
        <f>SUM(A181:A184)</f>
        <v>13353</v>
      </c>
    </row>
    <row r="186" spans="1:4" x14ac:dyDescent="0.2">
      <c r="A186" t="s">
        <v>119</v>
      </c>
    </row>
    <row r="187" spans="1:4" x14ac:dyDescent="0.2">
      <c r="A187" s="5">
        <f>A174+A179-A185</f>
        <v>21454</v>
      </c>
    </row>
    <row r="188" spans="1:4" x14ac:dyDescent="0.2">
      <c r="A188" t="s">
        <v>120</v>
      </c>
    </row>
    <row r="189" spans="1:4" x14ac:dyDescent="0.2">
      <c r="A189">
        <v>900</v>
      </c>
      <c r="B189" t="s">
        <v>121</v>
      </c>
      <c r="D189" s="10">
        <v>41955</v>
      </c>
    </row>
    <row r="190" spans="1:4" x14ac:dyDescent="0.2">
      <c r="A190">
        <v>1000</v>
      </c>
      <c r="B190" t="s">
        <v>122</v>
      </c>
      <c r="D190" s="10">
        <v>41957</v>
      </c>
    </row>
    <row r="191" spans="1:4" x14ac:dyDescent="0.2">
      <c r="A191">
        <v>1000</v>
      </c>
      <c r="B191" t="s">
        <v>123</v>
      </c>
      <c r="D191" s="10">
        <v>41960</v>
      </c>
    </row>
    <row r="192" spans="1:4" x14ac:dyDescent="0.2">
      <c r="A192">
        <v>1000</v>
      </c>
      <c r="B192" t="s">
        <v>124</v>
      </c>
      <c r="D192" s="10">
        <v>41960</v>
      </c>
    </row>
    <row r="193" spans="1:4" x14ac:dyDescent="0.2">
      <c r="A193" s="5">
        <f>SUM(A189:A192)</f>
        <v>3900</v>
      </c>
    </row>
    <row r="194" spans="1:4" x14ac:dyDescent="0.2">
      <c r="A194" t="s">
        <v>13</v>
      </c>
    </row>
    <row r="195" spans="1:4" x14ac:dyDescent="0.2">
      <c r="A195" s="5">
        <v>2323.5</v>
      </c>
      <c r="B195" t="s">
        <v>125</v>
      </c>
      <c r="D195" s="10">
        <v>41962</v>
      </c>
    </row>
    <row r="196" spans="1:4" x14ac:dyDescent="0.2">
      <c r="A196" t="s">
        <v>126</v>
      </c>
    </row>
    <row r="197" spans="1:4" x14ac:dyDescent="0.2">
      <c r="A197" s="5">
        <f>A187+A193-A195</f>
        <v>23030.5</v>
      </c>
    </row>
    <row r="199" spans="1:4" x14ac:dyDescent="0.2">
      <c r="A199" t="s">
        <v>120</v>
      </c>
    </row>
    <row r="200" spans="1:4" x14ac:dyDescent="0.2">
      <c r="A200">
        <v>1000</v>
      </c>
      <c r="B200" t="s">
        <v>127</v>
      </c>
      <c r="D200" s="10">
        <v>41969</v>
      </c>
    </row>
    <row r="201" spans="1:4" x14ac:dyDescent="0.2">
      <c r="A201">
        <v>1000</v>
      </c>
      <c r="B201" t="s">
        <v>128</v>
      </c>
      <c r="D201" s="10">
        <v>41971</v>
      </c>
    </row>
    <row r="202" spans="1:4" x14ac:dyDescent="0.2">
      <c r="A202" s="5">
        <f>SUM(A200:A201)</f>
        <v>2000</v>
      </c>
    </row>
    <row r="203" spans="1:4" x14ac:dyDescent="0.2">
      <c r="A203" t="s">
        <v>129</v>
      </c>
    </row>
    <row r="204" spans="1:4" x14ac:dyDescent="0.2">
      <c r="A204">
        <v>11400</v>
      </c>
      <c r="B204" t="s">
        <v>130</v>
      </c>
    </row>
    <row r="205" spans="1:4" x14ac:dyDescent="0.2">
      <c r="A205" t="s">
        <v>131</v>
      </c>
    </row>
    <row r="206" spans="1:4" x14ac:dyDescent="0.2">
      <c r="A206" s="5">
        <f>A197+A202-A204</f>
        <v>13630.5</v>
      </c>
    </row>
    <row r="207" spans="1:4" x14ac:dyDescent="0.2">
      <c r="A207" t="s">
        <v>120</v>
      </c>
    </row>
    <row r="208" spans="1:4" x14ac:dyDescent="0.2">
      <c r="A208">
        <v>1000</v>
      </c>
      <c r="B208" t="s">
        <v>113</v>
      </c>
      <c r="D208" s="10">
        <v>41981</v>
      </c>
    </row>
    <row r="209" spans="1:4" x14ac:dyDescent="0.2">
      <c r="A209">
        <v>2500</v>
      </c>
      <c r="B209" t="s">
        <v>108</v>
      </c>
      <c r="D209" s="10">
        <v>41984</v>
      </c>
    </row>
    <row r="210" spans="1:4" x14ac:dyDescent="0.2">
      <c r="A210">
        <v>1000</v>
      </c>
      <c r="B210" t="s">
        <v>132</v>
      </c>
      <c r="D210" s="10">
        <v>41992</v>
      </c>
    </row>
    <row r="211" spans="1:4" x14ac:dyDescent="0.2">
      <c r="A211" s="5">
        <f>SUM(A208:A210)</f>
        <v>4500</v>
      </c>
    </row>
    <row r="212" spans="1:4" x14ac:dyDescent="0.2">
      <c r="A212" t="s">
        <v>129</v>
      </c>
    </row>
    <row r="213" spans="1:4" x14ac:dyDescent="0.2">
      <c r="A213">
        <v>11400</v>
      </c>
      <c r="B213" t="s">
        <v>133</v>
      </c>
    </row>
    <row r="214" spans="1:4" x14ac:dyDescent="0.2">
      <c r="A214" t="s">
        <v>134</v>
      </c>
    </row>
    <row r="215" spans="1:4" x14ac:dyDescent="0.2">
      <c r="A215" s="5">
        <f>A206+A211-A213</f>
        <v>6730.5</v>
      </c>
    </row>
    <row r="216" spans="1:4" x14ac:dyDescent="0.2">
      <c r="A216" t="s">
        <v>120</v>
      </c>
    </row>
    <row r="217" spans="1:4" x14ac:dyDescent="0.2">
      <c r="A217">
        <v>1000</v>
      </c>
      <c r="B217" t="s">
        <v>132</v>
      </c>
    </row>
    <row r="218" spans="1:4" x14ac:dyDescent="0.2">
      <c r="A218">
        <v>1000</v>
      </c>
      <c r="B218" t="s">
        <v>113</v>
      </c>
    </row>
    <row r="219" spans="1:4" x14ac:dyDescent="0.2">
      <c r="A219">
        <v>2000</v>
      </c>
      <c r="B219" t="s">
        <v>38</v>
      </c>
    </row>
    <row r="220" spans="1:4" x14ac:dyDescent="0.2">
      <c r="A220" t="s">
        <v>137</v>
      </c>
      <c r="B220" s="12">
        <f>A217+A218+A219</f>
        <v>4000</v>
      </c>
    </row>
    <row r="221" spans="1:4" x14ac:dyDescent="0.2">
      <c r="A221" t="s">
        <v>129</v>
      </c>
      <c r="B221" s="12"/>
    </row>
    <row r="222" spans="1:4" x14ac:dyDescent="0.2">
      <c r="A222">
        <v>11020</v>
      </c>
      <c r="B222" t="s">
        <v>135</v>
      </c>
    </row>
    <row r="223" spans="1:4" x14ac:dyDescent="0.2">
      <c r="A223" t="s">
        <v>136</v>
      </c>
    </row>
    <row r="224" spans="1:4" x14ac:dyDescent="0.2">
      <c r="A224" s="6">
        <f>A215+B220-A222</f>
        <v>-289.5</v>
      </c>
    </row>
    <row r="225" spans="1:4" x14ac:dyDescent="0.2">
      <c r="A225" t="s">
        <v>120</v>
      </c>
    </row>
    <row r="226" spans="1:4" x14ac:dyDescent="0.2">
      <c r="A226">
        <v>1000</v>
      </c>
      <c r="B226" t="s">
        <v>138</v>
      </c>
      <c r="C226" s="10"/>
      <c r="D226" s="10">
        <v>42044</v>
      </c>
    </row>
    <row r="227" spans="1:4" x14ac:dyDescent="0.2">
      <c r="A227">
        <v>1000</v>
      </c>
      <c r="B227" t="s">
        <v>113</v>
      </c>
      <c r="D227" s="10">
        <v>42049</v>
      </c>
    </row>
    <row r="228" spans="1:4" x14ac:dyDescent="0.2">
      <c r="A228">
        <v>1000</v>
      </c>
      <c r="B228" t="s">
        <v>38</v>
      </c>
      <c r="D228" s="10">
        <v>42054</v>
      </c>
    </row>
    <row r="229" spans="1:4" x14ac:dyDescent="0.2">
      <c r="A229">
        <v>1000</v>
      </c>
      <c r="B229" t="s">
        <v>139</v>
      </c>
      <c r="D229" s="10">
        <v>42054</v>
      </c>
    </row>
    <row r="230" spans="1:4" x14ac:dyDescent="0.2">
      <c r="A230">
        <v>450</v>
      </c>
      <c r="B230" t="s">
        <v>38</v>
      </c>
      <c r="D230" s="10">
        <v>42065</v>
      </c>
    </row>
    <row r="231" spans="1:4" x14ac:dyDescent="0.2">
      <c r="A231">
        <v>1000</v>
      </c>
      <c r="B231" t="s">
        <v>132</v>
      </c>
      <c r="D231" s="10">
        <v>42065</v>
      </c>
    </row>
    <row r="232" spans="1:4" x14ac:dyDescent="0.2">
      <c r="A232" t="s">
        <v>137</v>
      </c>
      <c r="B232" s="13">
        <f>SUM(A226:A231)</f>
        <v>5450</v>
      </c>
    </row>
    <row r="233" spans="1:4" x14ac:dyDescent="0.2">
      <c r="A233" t="s">
        <v>129</v>
      </c>
    </row>
    <row r="234" spans="1:4" x14ac:dyDescent="0.2">
      <c r="A234">
        <v>5230</v>
      </c>
      <c r="B234" t="s">
        <v>140</v>
      </c>
    </row>
    <row r="235" spans="1:4" x14ac:dyDescent="0.2">
      <c r="A235" t="s">
        <v>141</v>
      </c>
    </row>
    <row r="236" spans="1:4" x14ac:dyDescent="0.2">
      <c r="A236" s="6">
        <f>A224+B232-A234</f>
        <v>-69.5</v>
      </c>
    </row>
    <row r="237" spans="1:4" x14ac:dyDescent="0.2">
      <c r="A237" t="s">
        <v>120</v>
      </c>
    </row>
    <row r="238" spans="1:4" x14ac:dyDescent="0.2">
      <c r="A238">
        <v>2000</v>
      </c>
      <c r="B238" t="s">
        <v>142</v>
      </c>
      <c r="D238" s="10">
        <v>42067</v>
      </c>
    </row>
    <row r="239" spans="1:4" x14ac:dyDescent="0.2">
      <c r="A239">
        <v>1160</v>
      </c>
      <c r="B239" t="s">
        <v>143</v>
      </c>
      <c r="D239" s="10">
        <v>42075</v>
      </c>
    </row>
    <row r="240" spans="1:4" x14ac:dyDescent="0.2">
      <c r="A240">
        <v>1000</v>
      </c>
      <c r="B240" t="s">
        <v>106</v>
      </c>
      <c r="D240" s="10">
        <v>42076</v>
      </c>
    </row>
    <row r="241" spans="1:4" x14ac:dyDescent="0.2">
      <c r="A241">
        <v>1000</v>
      </c>
      <c r="B241" t="s">
        <v>113</v>
      </c>
      <c r="D241" s="10">
        <v>42076</v>
      </c>
    </row>
    <row r="242" spans="1:4" x14ac:dyDescent="0.2">
      <c r="A242">
        <v>500</v>
      </c>
      <c r="B242" t="s">
        <v>144</v>
      </c>
      <c r="D242" s="10">
        <v>42076</v>
      </c>
    </row>
    <row r="243" spans="1:4" x14ac:dyDescent="0.2">
      <c r="A243">
        <v>2000</v>
      </c>
      <c r="B243" t="s">
        <v>145</v>
      </c>
      <c r="D243" s="10">
        <v>42079</v>
      </c>
    </row>
    <row r="244" spans="1:4" x14ac:dyDescent="0.2">
      <c r="A244" t="s">
        <v>137</v>
      </c>
      <c r="B244" s="13">
        <f>SUM(A238:A243)</f>
        <v>7660</v>
      </c>
    </row>
    <row r="245" spans="1:4" x14ac:dyDescent="0.2">
      <c r="A245" t="s">
        <v>129</v>
      </c>
    </row>
    <row r="246" spans="1:4" x14ac:dyDescent="0.2">
      <c r="A246">
        <v>7600</v>
      </c>
      <c r="B246" t="s">
        <v>146</v>
      </c>
    </row>
    <row r="247" spans="1:4" x14ac:dyDescent="0.2">
      <c r="A247" t="s">
        <v>134</v>
      </c>
    </row>
    <row r="248" spans="1:4" x14ac:dyDescent="0.2">
      <c r="A248" s="6">
        <f>A236+B244-A246</f>
        <v>-9.5</v>
      </c>
    </row>
    <row r="249" spans="1:4" x14ac:dyDescent="0.2">
      <c r="A249" t="s">
        <v>120</v>
      </c>
    </row>
    <row r="250" spans="1:4" x14ac:dyDescent="0.2">
      <c r="A250">
        <v>7920</v>
      </c>
      <c r="B250" t="s">
        <v>147</v>
      </c>
      <c r="D250" s="10">
        <v>42093</v>
      </c>
    </row>
    <row r="251" spans="1:4" x14ac:dyDescent="0.2">
      <c r="A251">
        <v>1000</v>
      </c>
      <c r="B251" t="s">
        <v>38</v>
      </c>
      <c r="D251" s="10">
        <v>42094</v>
      </c>
    </row>
    <row r="252" spans="1:4" x14ac:dyDescent="0.2">
      <c r="A252">
        <v>1000</v>
      </c>
      <c r="B252" t="s">
        <v>132</v>
      </c>
    </row>
    <row r="253" spans="1:4" x14ac:dyDescent="0.2">
      <c r="A253" t="s">
        <v>137</v>
      </c>
      <c r="B253" s="13">
        <f>SUM(A250:A252)</f>
        <v>9920</v>
      </c>
    </row>
    <row r="254" spans="1:4" x14ac:dyDescent="0.2">
      <c r="A254" t="s">
        <v>129</v>
      </c>
    </row>
    <row r="255" spans="1:4" x14ac:dyDescent="0.2">
      <c r="A255">
        <v>10260</v>
      </c>
      <c r="B255" t="s">
        <v>148</v>
      </c>
    </row>
    <row r="256" spans="1:4" x14ac:dyDescent="0.2">
      <c r="A256" t="s">
        <v>134</v>
      </c>
    </row>
    <row r="257" spans="1:4" x14ac:dyDescent="0.2">
      <c r="A257" s="6">
        <f>A248+B253-A255</f>
        <v>-349.5</v>
      </c>
    </row>
    <row r="258" spans="1:4" x14ac:dyDescent="0.2">
      <c r="A258" t="s">
        <v>120</v>
      </c>
    </row>
    <row r="259" spans="1:4" x14ac:dyDescent="0.2">
      <c r="A259">
        <v>1000</v>
      </c>
      <c r="B259" t="s">
        <v>143</v>
      </c>
      <c r="D259" s="10">
        <v>42103</v>
      </c>
    </row>
    <row r="260" spans="1:4" x14ac:dyDescent="0.2">
      <c r="A260">
        <v>1000</v>
      </c>
      <c r="B260" t="s">
        <v>113</v>
      </c>
      <c r="D260" s="10">
        <v>42107</v>
      </c>
    </row>
    <row r="261" spans="1:4" x14ac:dyDescent="0.2">
      <c r="A261">
        <v>1000</v>
      </c>
      <c r="B261" t="s">
        <v>132</v>
      </c>
      <c r="D261" s="10">
        <v>42110</v>
      </c>
    </row>
    <row r="262" spans="1:4" x14ac:dyDescent="0.2">
      <c r="A262">
        <v>2000</v>
      </c>
      <c r="B262" t="s">
        <v>145</v>
      </c>
      <c r="D262" s="10">
        <v>42110</v>
      </c>
    </row>
    <row r="263" spans="1:4" x14ac:dyDescent="0.2">
      <c r="A263">
        <v>4891</v>
      </c>
      <c r="B263" t="s">
        <v>149</v>
      </c>
      <c r="D263" s="10">
        <v>42113</v>
      </c>
    </row>
    <row r="264" spans="1:4" x14ac:dyDescent="0.2">
      <c r="A264">
        <v>1000</v>
      </c>
      <c r="B264" t="s">
        <v>38</v>
      </c>
      <c r="D264" s="10">
        <v>42114</v>
      </c>
    </row>
    <row r="265" spans="1:4" x14ac:dyDescent="0.2">
      <c r="A265">
        <v>1000</v>
      </c>
      <c r="B265" t="s">
        <v>139</v>
      </c>
      <c r="D265" s="10">
        <v>42124</v>
      </c>
    </row>
    <row r="266" spans="1:4" x14ac:dyDescent="0.2">
      <c r="A266" t="s">
        <v>137</v>
      </c>
      <c r="B266" s="13">
        <f>SUM(A259:A265)</f>
        <v>11891</v>
      </c>
    </row>
    <row r="267" spans="1:4" x14ac:dyDescent="0.2">
      <c r="A267" t="s">
        <v>129</v>
      </c>
    </row>
    <row r="268" spans="1:4" x14ac:dyDescent="0.2">
      <c r="A268" s="6">
        <v>11400</v>
      </c>
      <c r="B268" t="s">
        <v>151</v>
      </c>
    </row>
    <row r="269" spans="1:4" x14ac:dyDescent="0.2">
      <c r="A269" t="s">
        <v>150</v>
      </c>
    </row>
    <row r="270" spans="1:4" x14ac:dyDescent="0.2">
      <c r="A270" s="6">
        <f>A257+B266-A268</f>
        <v>141.5</v>
      </c>
    </row>
  </sheetData>
  <phoneticPr fontId="0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12345678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 i-scool/27/6/welcome</dc:creator>
  <cp:lastModifiedBy>PC1</cp:lastModifiedBy>
  <dcterms:created xsi:type="dcterms:W3CDTF">2014-07-16T09:40:22Z</dcterms:created>
  <dcterms:modified xsi:type="dcterms:W3CDTF">2015-05-02T09:44:03Z</dcterms:modified>
</cp:coreProperties>
</file>