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90" windowHeight="8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<sst xmlns="http://schemas.openxmlformats.org/spreadsheetml/2006/main" count="37" uniqueCount="30">
  <si>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Поступления</t>
  </si>
  <si>
    <t>Расходы</t>
  </si>
  <si>
    <t>Баланс:</t>
  </si>
  <si>
    <t>Итого:</t>
  </si>
  <si>
    <t>влажный корм в вольеры</t>
  </si>
  <si>
    <t>от Глеба</t>
  </si>
  <si>
    <t>остаток с апреля 2016</t>
  </si>
  <si>
    <t>от Юлии для кошек приюта</t>
  </si>
  <si>
    <t>от Сергея FatCat</t>
  </si>
  <si>
    <t>от Аркадия</t>
  </si>
  <si>
    <t>от Марии 2504</t>
  </si>
  <si>
    <t>2000 руб от Ольги Р</t>
  </si>
  <si>
    <t>помощь на обследование кошек у офтальмолога в субботу</t>
  </si>
  <si>
    <t>2500 - от ArtemPokrovsky 
500 - для Маркиза, 
2000 Philipp Lohrengel
500 - неизвестно от кого
с учетом процента за перевод, на карту пришло 5325 руб</t>
  </si>
  <si>
    <t>от mpetrov1983</t>
  </si>
  <si>
    <t>от Анны AnnaAqua</t>
  </si>
  <si>
    <t>от Евгении</t>
  </si>
  <si>
    <t>2000 руб от Юли для кошек на корм
1000 руб от Ольги К
2000 руб от Ольги С
1000 руб от Ульяны для Жасмин
8000 руб от Юлии Ч за обследования кошки из стационара в клинике Биоконтроль</t>
  </si>
  <si>
    <t>2000 руб от Юли для кошек на корм</t>
  </si>
  <si>
    <t>1000 руб от Ольги К</t>
  </si>
  <si>
    <t>2000 руб от Ольги С</t>
  </si>
  <si>
    <t>1000 руб от Ульяны для Жасмин</t>
  </si>
  <si>
    <t>8000 руб от Юлии Ч за обследования кошки из стационара в клинике Биоконтроль</t>
  </si>
  <si>
    <t xml:space="preserve"> влажный корм в вольеры </t>
  </si>
  <si>
    <t>влажный корм на передержку Бруно, Фене и Мальвине</t>
  </si>
  <si>
    <t>лечебный корм в стационар</t>
  </si>
  <si>
    <t>осмотр 5 кошек из стационара у офтальмолога</t>
  </si>
  <si>
    <t>оплата передержки кошки Жасмин</t>
  </si>
  <si>
    <t>второе обследование кошки Фроси из стационара  в клинике Биоконтроль</t>
  </si>
  <si>
    <t>чеки по ссылке https://yadi.sk/d/r5xUL-2MsHEND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</si>
</sst>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5"/>
      <color indexed="63"/>
      <name val="Verdana"/>
      <family val="2"/>
    </font>
    <font>
      <b/>
      <sz val="9.5"/>
      <color indexed="63"/>
      <name val="Verdana"/>
      <family val="2"/>
    </font>
    <font>
      <sz val="8"/>
      <color indexed="63"/>
      <name val="Verdana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8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.5"/>
      <color rgb="FF191A1C"/>
      <name val="Verdana"/>
      <family val="2"/>
    </font>
    <font>
      <b/>
      <sz val="9.5"/>
      <color rgb="FF191A1C"/>
      <name val="Verdana"/>
      <family val="2"/>
    </font>
    <font>
      <sz val="8"/>
      <color rgb="FF191A1C"/>
      <name val="Verdana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8"/>
      <color rgb="FF66CC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" fontId="5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14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4" fontId="6" fillId="35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left"/>
    </xf>
    <xf numFmtId="0" fontId="48" fillId="0" borderId="0" xfId="0" applyFont="1" applyAlignment="1">
      <alignment horizontal="left"/>
    </xf>
    <xf numFmtId="0" fontId="49" fillId="36" borderId="0" xfId="0" applyFont="1" applyFill="1" applyAlignment="1">
      <alignment/>
    </xf>
    <xf numFmtId="0" fontId="50" fillId="36" borderId="0" xfId="0" applyFont="1" applyFill="1" applyAlignment="1">
      <alignment/>
    </xf>
    <xf numFmtId="0" fontId="50" fillId="0" borderId="0" xfId="0" applyFont="1" applyAlignment="1">
      <alignment/>
    </xf>
    <xf numFmtId="0" fontId="6" fillId="35" borderId="10" xfId="0" applyFont="1" applyFill="1" applyBorder="1" applyAlignment="1">
      <alignment wrapText="1"/>
    </xf>
    <xf numFmtId="0" fontId="2" fillId="35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51" fillId="34" borderId="13" xfId="0" applyFont="1" applyFill="1" applyBorder="1" applyAlignment="1">
      <alignment horizontal="center"/>
    </xf>
    <xf numFmtId="176" fontId="6" fillId="35" borderId="10" xfId="0" applyNumberFormat="1" applyFont="1" applyFill="1" applyBorder="1" applyAlignment="1">
      <alignment/>
    </xf>
    <xf numFmtId="176" fontId="5" fillId="35" borderId="10" xfId="0" applyNumberFormat="1" applyFont="1" applyFill="1" applyBorder="1" applyAlignment="1">
      <alignment/>
    </xf>
    <xf numFmtId="49" fontId="50" fillId="36" borderId="0" xfId="0" applyNumberFormat="1" applyFont="1" applyFill="1" applyAlignment="1">
      <alignment horizontal="right"/>
    </xf>
    <xf numFmtId="2" fontId="50" fillId="36" borderId="0" xfId="0" applyNumberFormat="1" applyFont="1" applyFill="1" applyAlignment="1">
      <alignment/>
    </xf>
    <xf numFmtId="0" fontId="2" fillId="35" borderId="11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BreakPreview" zoomScale="120" zoomScaleSheetLayoutView="120" zoomScalePageLayoutView="0" workbookViewId="0" topLeftCell="A10">
      <selection activeCell="E31" sqref="E31"/>
    </sheetView>
  </sheetViews>
  <sheetFormatPr defaultColWidth="9.140625" defaultRowHeight="12.75"/>
  <cols>
    <col min="1" max="1" width="10.8515625" style="2" customWidth="1"/>
    <col min="2" max="2" width="8.140625" style="2" customWidth="1"/>
    <col min="3" max="3" width="36.8515625" style="2" customWidth="1"/>
    <col min="4" max="4" width="9.28125" style="2" customWidth="1"/>
    <col min="5" max="5" width="14.7109375" style="2" customWidth="1"/>
    <col min="6" max="6" width="50.7109375" style="2" customWidth="1"/>
    <col min="7" max="16384" width="9.140625" style="2" customWidth="1"/>
  </cols>
  <sheetData>
    <row r="1" ht="11.25">
      <c r="A1" s="1">
        <v>42461</v>
      </c>
    </row>
    <row r="2" spans="1:6" ht="12.75">
      <c r="A2" s="30"/>
      <c r="B2" s="31"/>
      <c r="C2" s="32"/>
      <c r="D2" s="27"/>
      <c r="E2" s="28"/>
      <c r="F2" s="29"/>
    </row>
    <row r="3" spans="1:6" ht="12.75">
      <c r="A3" s="20"/>
      <c r="B3" s="22"/>
      <c r="C3" s="21" t="s">
        <v>0</v>
      </c>
      <c r="D3" s="19"/>
      <c r="E3" s="28" t="s">
        <v>1</v>
      </c>
      <c r="F3" s="29"/>
    </row>
    <row r="4" spans="1:6" ht="11.25">
      <c r="A4" s="3">
        <v>42491</v>
      </c>
      <c r="B4" s="4">
        <v>7126.659999999974</v>
      </c>
      <c r="C4" s="4" t="s">
        <v>6</v>
      </c>
      <c r="D4" s="5">
        <v>42491</v>
      </c>
      <c r="E4" s="23">
        <f>159.66+23.46*6+25.82*5</f>
        <v>429.52</v>
      </c>
      <c r="F4" s="18" t="s">
        <v>23</v>
      </c>
    </row>
    <row r="5" spans="1:6" ht="13.5" customHeight="1">
      <c r="A5" s="3">
        <v>42494</v>
      </c>
      <c r="B5" s="4">
        <v>5000</v>
      </c>
      <c r="C5" s="7" t="s">
        <v>7</v>
      </c>
      <c r="D5" s="5">
        <v>42493</v>
      </c>
      <c r="E5" s="23">
        <f>950.88+54.9*3+658.8</f>
        <v>1774.3799999999999</v>
      </c>
      <c r="F5" s="18" t="s">
        <v>24</v>
      </c>
    </row>
    <row r="6" spans="1:6" ht="13.5" customHeight="1">
      <c r="A6" s="3">
        <v>42500</v>
      </c>
      <c r="B6" s="4">
        <v>5000</v>
      </c>
      <c r="C6" s="7" t="s">
        <v>8</v>
      </c>
      <c r="D6" s="5">
        <v>42496</v>
      </c>
      <c r="E6" s="23">
        <v>6833</v>
      </c>
      <c r="F6" s="18" t="s">
        <v>25</v>
      </c>
    </row>
    <row r="7" spans="1:6" ht="10.5" customHeight="1">
      <c r="A7" s="3">
        <v>42501</v>
      </c>
      <c r="B7" s="4">
        <v>5000</v>
      </c>
      <c r="C7" s="7" t="s">
        <v>5</v>
      </c>
      <c r="D7" s="5">
        <v>42496</v>
      </c>
      <c r="E7" s="23">
        <f>439.4+439.4+422.5</f>
        <v>1301.3</v>
      </c>
      <c r="F7" s="18" t="s">
        <v>4</v>
      </c>
    </row>
    <row r="8" spans="1:6" ht="10.5" customHeight="1">
      <c r="A8" s="3">
        <v>42501</v>
      </c>
      <c r="B8" s="4">
        <v>300</v>
      </c>
      <c r="C8" s="7" t="s">
        <v>9</v>
      </c>
      <c r="D8" s="5">
        <v>42503</v>
      </c>
      <c r="E8" s="23">
        <v>4380</v>
      </c>
      <c r="F8" s="18" t="s">
        <v>4</v>
      </c>
    </row>
    <row r="9" spans="1:6" ht="10.5" customHeight="1">
      <c r="A9" s="3">
        <v>42504</v>
      </c>
      <c r="B9" s="4">
        <v>1777</v>
      </c>
      <c r="C9" s="7" t="s">
        <v>10</v>
      </c>
      <c r="D9" s="5">
        <v>42503</v>
      </c>
      <c r="E9" s="23">
        <f>473.2+490.1+405.6+388.7</f>
        <v>1757.6000000000001</v>
      </c>
      <c r="F9" s="18" t="s">
        <v>4</v>
      </c>
    </row>
    <row r="10" spans="1:6" ht="10.5" customHeight="1">
      <c r="A10" s="3">
        <v>42508</v>
      </c>
      <c r="B10" s="4">
        <v>2000</v>
      </c>
      <c r="C10" s="7" t="s">
        <v>11</v>
      </c>
      <c r="D10" s="5">
        <v>42504</v>
      </c>
      <c r="E10" s="23">
        <v>8910</v>
      </c>
      <c r="F10" s="18" t="s">
        <v>26</v>
      </c>
    </row>
    <row r="11" spans="1:6" ht="10.5" customHeight="1">
      <c r="A11" s="3">
        <v>42508</v>
      </c>
      <c r="B11" s="4">
        <v>10000</v>
      </c>
      <c r="C11" s="7" t="s">
        <v>12</v>
      </c>
      <c r="D11" s="5">
        <v>42505</v>
      </c>
      <c r="E11" s="23">
        <f>950.88+950.88</f>
        <v>1901.76</v>
      </c>
      <c r="F11" s="18" t="s">
        <v>24</v>
      </c>
    </row>
    <row r="12" spans="1:6" ht="65.25" customHeight="1">
      <c r="A12" s="3">
        <v>42508</v>
      </c>
      <c r="B12" s="4">
        <v>5325</v>
      </c>
      <c r="C12" s="7" t="s">
        <v>13</v>
      </c>
      <c r="D12" s="5">
        <v>42506</v>
      </c>
      <c r="E12" s="23">
        <v>5000</v>
      </c>
      <c r="F12" s="18" t="s">
        <v>27</v>
      </c>
    </row>
    <row r="13" spans="1:6" ht="13.5" customHeight="1">
      <c r="A13" s="3">
        <v>42508</v>
      </c>
      <c r="B13" s="4">
        <v>5013</v>
      </c>
      <c r="C13" s="7" t="s">
        <v>14</v>
      </c>
      <c r="D13" s="5">
        <v>42510</v>
      </c>
      <c r="E13" s="23">
        <f>405.6+507+270.44</f>
        <v>1183.04</v>
      </c>
      <c r="F13" s="18" t="s">
        <v>4</v>
      </c>
    </row>
    <row r="14" spans="1:6" ht="21.75" customHeight="1">
      <c r="A14" s="3">
        <v>42509</v>
      </c>
      <c r="B14" s="4">
        <v>2000</v>
      </c>
      <c r="C14" s="7" t="s">
        <v>15</v>
      </c>
      <c r="D14" s="5">
        <v>42516</v>
      </c>
      <c r="E14" s="23">
        <v>4266</v>
      </c>
      <c r="F14" s="18" t="s">
        <v>25</v>
      </c>
    </row>
    <row r="15" spans="1:6" ht="11.25" customHeight="1">
      <c r="A15" s="3">
        <v>42516</v>
      </c>
      <c r="B15" s="4">
        <v>420</v>
      </c>
      <c r="C15" s="7" t="s">
        <v>16</v>
      </c>
      <c r="D15" s="5">
        <v>42547</v>
      </c>
      <c r="E15" s="23">
        <v>7920</v>
      </c>
      <c r="F15" s="18" t="s">
        <v>28</v>
      </c>
    </row>
    <row r="16" spans="1:6" ht="18.75" customHeight="1">
      <c r="A16" s="3">
        <v>42521</v>
      </c>
      <c r="B16" s="4"/>
      <c r="C16" s="7" t="s">
        <v>17</v>
      </c>
      <c r="D16" s="5"/>
      <c r="E16" s="23"/>
      <c r="F16" s="18"/>
    </row>
    <row r="17" spans="1:6" ht="12.75" customHeight="1">
      <c r="A17" s="3">
        <v>42521</v>
      </c>
      <c r="B17" s="4"/>
      <c r="C17" s="7" t="s">
        <v>17</v>
      </c>
      <c r="D17" s="5"/>
      <c r="E17" s="23"/>
      <c r="F17" s="18"/>
    </row>
    <row r="18" spans="1:6" ht="11.25">
      <c r="A18" s="3">
        <v>42521</v>
      </c>
      <c r="B18" s="4">
        <v>2000</v>
      </c>
      <c r="C18" s="7" t="s">
        <v>18</v>
      </c>
      <c r="D18" s="5"/>
      <c r="E18" s="23"/>
      <c r="F18" s="18"/>
    </row>
    <row r="19" spans="1:6" ht="11.25">
      <c r="A19" s="3">
        <v>42521</v>
      </c>
      <c r="B19" s="4">
        <v>1000</v>
      </c>
      <c r="C19" s="7" t="s">
        <v>19</v>
      </c>
      <c r="D19" s="5"/>
      <c r="E19" s="23"/>
      <c r="F19" s="18"/>
    </row>
    <row r="20" spans="1:6" ht="11.25">
      <c r="A20" s="3">
        <v>42521</v>
      </c>
      <c r="B20" s="4">
        <v>2000</v>
      </c>
      <c r="C20" s="7" t="s">
        <v>20</v>
      </c>
      <c r="D20" s="5"/>
      <c r="E20" s="23"/>
      <c r="F20" s="18"/>
    </row>
    <row r="21" spans="1:6" ht="11.25">
      <c r="A21" s="3">
        <v>42521</v>
      </c>
      <c r="B21" s="4">
        <v>1000</v>
      </c>
      <c r="C21" s="7" t="s">
        <v>21</v>
      </c>
      <c r="D21" s="5"/>
      <c r="E21" s="23"/>
      <c r="F21" s="18"/>
    </row>
    <row r="22" spans="1:6" ht="9.75" customHeight="1">
      <c r="A22" s="3">
        <v>42521</v>
      </c>
      <c r="B22" s="4">
        <v>8000</v>
      </c>
      <c r="C22" s="7" t="s">
        <v>22</v>
      </c>
      <c r="D22" s="5"/>
      <c r="E22" s="23"/>
      <c r="F22" s="18"/>
    </row>
    <row r="23" spans="1:6" ht="11.25">
      <c r="A23" s="3"/>
      <c r="B23" s="4"/>
      <c r="C23" s="7"/>
      <c r="D23" s="5"/>
      <c r="E23" s="23"/>
      <c r="F23" s="18"/>
    </row>
    <row r="24" spans="1:6" ht="11.25">
      <c r="A24" s="3"/>
      <c r="B24" s="4"/>
      <c r="C24" s="7"/>
      <c r="D24" s="5"/>
      <c r="E24" s="23"/>
      <c r="F24" s="18"/>
    </row>
    <row r="25" spans="1:6" ht="11.25">
      <c r="A25" s="3"/>
      <c r="B25" s="4"/>
      <c r="C25" s="7"/>
      <c r="D25" s="5"/>
      <c r="E25" s="23"/>
      <c r="F25" s="18"/>
    </row>
    <row r="26" spans="1:6" s="10" customFormat="1" ht="11.25">
      <c r="A26" s="8" t="s">
        <v>3</v>
      </c>
      <c r="B26" s="8">
        <f>SUM(B4:B25)</f>
        <v>62961.659999999974</v>
      </c>
      <c r="C26" s="7"/>
      <c r="D26" s="9" t="s">
        <v>3</v>
      </c>
      <c r="E26" s="24">
        <f>SUM(E4:E25)</f>
        <v>45656.6</v>
      </c>
      <c r="F26" s="6"/>
    </row>
    <row r="27" spans="3:6" ht="12.75">
      <c r="C27" s="14"/>
      <c r="F27" s="11" t="s">
        <v>29</v>
      </c>
    </row>
    <row r="28" spans="1:6" s="17" customFormat="1" ht="18">
      <c r="A28" s="15" t="s">
        <v>2</v>
      </c>
      <c r="B28" s="16"/>
      <c r="C28" s="16"/>
      <c r="D28" s="16"/>
      <c r="E28" s="26">
        <f>B26-E26</f>
        <v>17305.059999999976</v>
      </c>
      <c r="F28" s="25"/>
    </row>
    <row r="29" spans="3:6" ht="12.75">
      <c r="C29" s="13"/>
      <c r="F29" s="11"/>
    </row>
    <row r="30" ht="11.25">
      <c r="C30" s="14"/>
    </row>
    <row r="32" ht="12.75">
      <c r="F32" s="11"/>
    </row>
    <row r="33" ht="12.75">
      <c r="F33" s="11"/>
    </row>
    <row r="34" ht="12.75">
      <c r="F34"/>
    </row>
    <row r="35" ht="12.75">
      <c r="F35" s="11"/>
    </row>
    <row r="36" ht="12.75">
      <c r="F36" s="12"/>
    </row>
    <row r="37" ht="12.75">
      <c r="F37" s="11"/>
    </row>
    <row r="38" ht="12.75">
      <c r="F38" s="11"/>
    </row>
  </sheetData>
  <sheetProtection formatCells="0" formatColumns="0" formatRows="0" insertColumns="0" insertRows="0" insertHyperlinks="0" deleteColumns="0" deleteRows="0" sort="0" autoFilter="0" pivotTables="0"/>
  <mergeCells count="3">
    <mergeCell ref="D2:F2"/>
    <mergeCell ref="A2:C2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Gromova</dc:creator>
  <cp:keywords/>
  <dc:description/>
  <cp:lastModifiedBy>Oksana Gromova</cp:lastModifiedBy>
  <cp:lastPrinted>2006-06-18T14:59:47Z</cp:lastPrinted>
  <dcterms:created xsi:type="dcterms:W3CDTF">2006-06-18T14:36:04Z</dcterms:created>
  <dcterms:modified xsi:type="dcterms:W3CDTF">2016-06-06T08:36:39Z</dcterms:modified>
  <cp:category/>
  <cp:version/>
  <cp:contentType/>
  <cp:contentStatus/>
</cp:coreProperties>
</file>